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040"/>
  </bookViews>
  <sheets>
    <sheet name="Ко-ця" sheetId="2" r:id="rId1"/>
    <sheet name="сув" sheetId="1" r:id="rId2"/>
  </sheets>
  <definedNames>
    <definedName name="_xlnm._FilterDatabase" localSheetId="0" hidden="1">'Ко-ця'!$A$13:$N$226</definedName>
    <definedName name="_xlnm._FilterDatabase" localSheetId="1" hidden="1">сув!$A$13:$N$1492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9" i="2" l="1"/>
  <c r="H217" i="2"/>
  <c r="H218" i="2" s="1"/>
  <c r="H215" i="2"/>
  <c r="H214" i="2"/>
  <c r="H216" i="2" s="1"/>
  <c r="H211" i="2"/>
  <c r="H204" i="2"/>
  <c r="K204" i="2" s="1"/>
  <c r="H188" i="2"/>
  <c r="I188" i="2" s="1"/>
  <c r="K185" i="2"/>
  <c r="H185" i="2"/>
  <c r="H184" i="2"/>
  <c r="K184" i="2" s="1"/>
  <c r="H183" i="2"/>
  <c r="K183" i="2" s="1"/>
  <c r="H182" i="2"/>
  <c r="K182" i="2" s="1"/>
  <c r="H181" i="2"/>
  <c r="K181" i="2" s="1"/>
  <c r="H180" i="2"/>
  <c r="K180" i="2" s="1"/>
  <c r="H179" i="2"/>
  <c r="K179" i="2" s="1"/>
  <c r="H178" i="2"/>
  <c r="J178" i="2" s="1"/>
  <c r="H177" i="2"/>
  <c r="J177" i="2" s="1"/>
  <c r="H176" i="2"/>
  <c r="J176" i="2" s="1"/>
  <c r="H175" i="2"/>
  <c r="J175" i="2" s="1"/>
  <c r="H174" i="2"/>
  <c r="J174" i="2" s="1"/>
  <c r="H173" i="2"/>
  <c r="J173" i="2" s="1"/>
  <c r="H172" i="2"/>
  <c r="J172" i="2" s="1"/>
  <c r="H171" i="2"/>
  <c r="J171" i="2" s="1"/>
  <c r="H170" i="2"/>
  <c r="J170" i="2" s="1"/>
  <c r="H169" i="2"/>
  <c r="I169" i="2" s="1"/>
  <c r="H166" i="2"/>
  <c r="K166" i="2" s="1"/>
  <c r="H165" i="2"/>
  <c r="K165" i="2" s="1"/>
  <c r="H164" i="2"/>
  <c r="K164" i="2" s="1"/>
  <c r="H163" i="2"/>
  <c r="K163" i="2" s="1"/>
  <c r="H162" i="2"/>
  <c r="K162" i="2" s="1"/>
  <c r="H161" i="2"/>
  <c r="K161" i="2" s="1"/>
  <c r="H160" i="2"/>
  <c r="K160" i="2" s="1"/>
  <c r="H159" i="2"/>
  <c r="K159" i="2" s="1"/>
  <c r="H149" i="2"/>
  <c r="I149" i="2" s="1"/>
  <c r="H146" i="2"/>
  <c r="K146" i="2" s="1"/>
  <c r="H145" i="2"/>
  <c r="K145" i="2" s="1"/>
  <c r="H144" i="2"/>
  <c r="K144" i="2" s="1"/>
  <c r="H143" i="2"/>
  <c r="K143" i="2" s="1"/>
  <c r="H142" i="2"/>
  <c r="K142" i="2" s="1"/>
  <c r="H141" i="2"/>
  <c r="J141" i="2" s="1"/>
  <c r="H140" i="2"/>
  <c r="J140" i="2" s="1"/>
  <c r="H139" i="2"/>
  <c r="J139" i="2" s="1"/>
  <c r="H138" i="2"/>
  <c r="J138" i="2" s="1"/>
  <c r="H137" i="2"/>
  <c r="J137" i="2" s="1"/>
  <c r="H136" i="2"/>
  <c r="I136" i="2" s="1"/>
  <c r="H135" i="2"/>
  <c r="I135" i="2" s="1"/>
  <c r="H133" i="2"/>
  <c r="K133" i="2" s="1"/>
  <c r="H132" i="2"/>
  <c r="K132" i="2" s="1"/>
  <c r="H128" i="2"/>
  <c r="J128" i="2" s="1"/>
  <c r="H124" i="2"/>
  <c r="J124" i="2" s="1"/>
  <c r="H123" i="2"/>
  <c r="I123" i="2" s="1"/>
  <c r="H122" i="2"/>
  <c r="I122" i="2" s="1"/>
  <c r="H120" i="2"/>
  <c r="K120" i="2" s="1"/>
  <c r="H119" i="2"/>
  <c r="K119" i="2" s="1"/>
  <c r="H118" i="2"/>
  <c r="K118" i="2" s="1"/>
  <c r="H117" i="2"/>
  <c r="K117" i="2" s="1"/>
  <c r="H116" i="2"/>
  <c r="K116" i="2" s="1"/>
  <c r="H115" i="2"/>
  <c r="J115" i="2" s="1"/>
  <c r="H114" i="2"/>
  <c r="J114" i="2" s="1"/>
  <c r="H113" i="2"/>
  <c r="J113" i="2" s="1"/>
  <c r="H112" i="2"/>
  <c r="J112" i="2" s="1"/>
  <c r="H111" i="2"/>
  <c r="J111" i="2" s="1"/>
  <c r="H110" i="2"/>
  <c r="I110" i="2" s="1"/>
  <c r="H109" i="2"/>
  <c r="I109" i="2" s="1"/>
  <c r="H107" i="2"/>
  <c r="K107" i="2" s="1"/>
  <c r="H97" i="2"/>
  <c r="I97" i="2" s="1"/>
  <c r="H96" i="2"/>
  <c r="I96" i="2" s="1"/>
  <c r="H94" i="2"/>
  <c r="K94" i="2" s="1"/>
  <c r="H93" i="2"/>
  <c r="K93" i="2" s="1"/>
  <c r="H92" i="2"/>
  <c r="K92" i="2" s="1"/>
  <c r="H91" i="2"/>
  <c r="K91" i="2" s="1"/>
  <c r="H90" i="2"/>
  <c r="K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I84" i="2" s="1"/>
  <c r="H83" i="2"/>
  <c r="I83" i="2" s="1"/>
  <c r="H81" i="2"/>
  <c r="H80" i="2"/>
  <c r="K80" i="2" s="1"/>
  <c r="H78" i="2"/>
  <c r="I78" i="2" s="1"/>
  <c r="H79" i="2"/>
  <c r="J79" i="2" s="1"/>
  <c r="H75" i="2"/>
  <c r="J75" i="2" s="1"/>
  <c r="I73" i="2"/>
  <c r="H73" i="2"/>
  <c r="H72" i="2"/>
  <c r="I72" i="2" s="1"/>
  <c r="H70" i="2"/>
  <c r="J70" i="2" s="1"/>
  <c r="H69" i="2"/>
  <c r="I69" i="2" s="1"/>
  <c r="H61" i="2"/>
  <c r="I61" i="2" s="1"/>
  <c r="H59" i="2"/>
  <c r="I59" i="2" s="1"/>
  <c r="H57" i="2"/>
  <c r="I57" i="2" s="1"/>
  <c r="H56" i="2"/>
  <c r="I56" i="2" s="1"/>
  <c r="H52" i="2"/>
  <c r="I52" i="2" s="1"/>
  <c r="H51" i="2"/>
  <c r="I51" i="2" s="1"/>
  <c r="H48" i="2"/>
  <c r="I48" i="2" s="1"/>
  <c r="H41" i="2"/>
  <c r="I41" i="2" s="1"/>
  <c r="H45" i="2"/>
  <c r="K45" i="2" s="1"/>
  <c r="H36" i="2"/>
  <c r="J36" i="2" s="1"/>
  <c r="H35" i="2"/>
  <c r="I35" i="2" s="1"/>
  <c r="H29" i="2"/>
  <c r="I29" i="2" s="1"/>
  <c r="H32" i="2"/>
  <c r="K32" i="2" s="1"/>
  <c r="H24" i="2"/>
  <c r="K24" i="2" s="1"/>
  <c r="H23" i="2"/>
  <c r="K23" i="2" s="1"/>
  <c r="H17" i="2"/>
  <c r="H15" i="2"/>
  <c r="H28" i="2" l="1"/>
  <c r="I28" i="2" s="1"/>
  <c r="H187" i="2"/>
  <c r="I187" i="2" s="1"/>
  <c r="H199" i="2"/>
  <c r="K199" i="2" s="1"/>
  <c r="H201" i="2"/>
  <c r="K201" i="2" s="1"/>
  <c r="H203" i="2"/>
  <c r="K203" i="2" s="1"/>
  <c r="H22" i="2"/>
  <c r="J22" i="2" s="1"/>
  <c r="H40" i="2"/>
  <c r="I40" i="2" s="1"/>
  <c r="H47" i="2"/>
  <c r="I47" i="2" s="1"/>
  <c r="H77" i="2"/>
  <c r="I77" i="2" s="1"/>
  <c r="H98" i="2"/>
  <c r="J98" i="2" s="1"/>
  <c r="H102" i="2"/>
  <c r="J102" i="2" s="1"/>
  <c r="H106" i="2"/>
  <c r="K106" i="2" s="1"/>
  <c r="H148" i="2"/>
  <c r="I148" i="2" s="1"/>
  <c r="H190" i="2"/>
  <c r="J190" i="2" s="1"/>
  <c r="H192" i="2"/>
  <c r="J192" i="2" s="1"/>
  <c r="H194" i="2"/>
  <c r="J194" i="2" s="1"/>
  <c r="H196" i="2"/>
  <c r="J196" i="2" s="1"/>
  <c r="H198" i="2"/>
  <c r="K198" i="2" s="1"/>
  <c r="H200" i="2"/>
  <c r="K200" i="2" s="1"/>
  <c r="H202" i="2"/>
  <c r="K202" i="2" s="1"/>
  <c r="H21" i="2"/>
  <c r="J21" i="2" s="1"/>
  <c r="H54" i="2"/>
  <c r="K54" i="2" s="1"/>
  <c r="H67" i="2"/>
  <c r="J67" i="2" s="1"/>
  <c r="H66" i="2"/>
  <c r="J66" i="2" s="1"/>
  <c r="H65" i="2"/>
  <c r="I65" i="2" s="1"/>
  <c r="H64" i="2"/>
  <c r="I64" i="2" s="1"/>
  <c r="H49" i="2"/>
  <c r="J49" i="2" s="1"/>
  <c r="H25" i="2"/>
  <c r="I25" i="2" s="1"/>
  <c r="H26" i="2"/>
  <c r="J26" i="2" s="1"/>
  <c r="H20" i="2"/>
  <c r="I20" i="2" s="1"/>
  <c r="H19" i="2"/>
  <c r="I19" i="2" s="1"/>
  <c r="H38" i="2"/>
  <c r="I38" i="2" s="1"/>
  <c r="H34" i="2"/>
  <c r="I34" i="2" s="1"/>
  <c r="H62" i="2"/>
  <c r="J62" i="2" s="1"/>
  <c r="H101" i="2"/>
  <c r="J101" i="2" s="1"/>
  <c r="H105" i="2"/>
  <c r="K105" i="2" s="1"/>
  <c r="H127" i="2"/>
  <c r="J127" i="2" s="1"/>
  <c r="H131" i="2"/>
  <c r="K131" i="2" s="1"/>
  <c r="H150" i="2"/>
  <c r="J150" i="2" s="1"/>
  <c r="H152" i="2"/>
  <c r="J152" i="2" s="1"/>
  <c r="H154" i="2"/>
  <c r="J154" i="2" s="1"/>
  <c r="H156" i="2"/>
  <c r="K156" i="2" s="1"/>
  <c r="H158" i="2"/>
  <c r="K158" i="2" s="1"/>
  <c r="H30" i="2"/>
  <c r="J30" i="2" s="1"/>
  <c r="H31" i="2"/>
  <c r="J31" i="2" s="1"/>
  <c r="H100" i="2"/>
  <c r="J100" i="2" s="1"/>
  <c r="H104" i="2"/>
  <c r="K104" i="2" s="1"/>
  <c r="H126" i="2"/>
  <c r="J126" i="2" s="1"/>
  <c r="H130" i="2"/>
  <c r="K130" i="2" s="1"/>
  <c r="H189" i="2"/>
  <c r="J189" i="2" s="1"/>
  <c r="H191" i="2"/>
  <c r="J191" i="2" s="1"/>
  <c r="H193" i="2"/>
  <c r="J193" i="2" s="1"/>
  <c r="H195" i="2"/>
  <c r="J195" i="2" s="1"/>
  <c r="H197" i="2"/>
  <c r="J197" i="2" s="1"/>
  <c r="H213" i="2"/>
  <c r="H212" i="2"/>
  <c r="H42" i="2"/>
  <c r="J42" i="2" s="1"/>
  <c r="H43" i="2"/>
  <c r="J43" i="2" s="1"/>
  <c r="H44" i="2"/>
  <c r="K44" i="2" s="1"/>
  <c r="H53" i="2"/>
  <c r="J53" i="2" s="1"/>
  <c r="H99" i="2"/>
  <c r="J99" i="2" s="1"/>
  <c r="H103" i="2"/>
  <c r="K103" i="2" s="1"/>
  <c r="H125" i="2"/>
  <c r="J125" i="2" s="1"/>
  <c r="H129" i="2"/>
  <c r="K129" i="2" s="1"/>
  <c r="H151" i="2"/>
  <c r="J151" i="2" s="1"/>
  <c r="H153" i="2"/>
  <c r="J153" i="2" s="1"/>
  <c r="H155" i="2"/>
  <c r="K155" i="2" s="1"/>
  <c r="H157" i="2"/>
  <c r="K157" i="2" s="1"/>
  <c r="H168" i="2"/>
  <c r="I168" i="2" s="1"/>
  <c r="H74" i="2"/>
  <c r="J74" i="2" s="1"/>
  <c r="H1485" i="1"/>
  <c r="H1483" i="1"/>
  <c r="H1484" i="1" s="1"/>
  <c r="H1481" i="1"/>
  <c r="H1480" i="1"/>
  <c r="H1482" i="1" s="1"/>
  <c r="H1477" i="1"/>
  <c r="P1470" i="1"/>
  <c r="H1470" i="1"/>
  <c r="K1470" i="1" s="1"/>
  <c r="H1469" i="1"/>
  <c r="K1469" i="1" s="1"/>
  <c r="H1468" i="1"/>
  <c r="K1468" i="1" s="1"/>
  <c r="H1465" i="1"/>
  <c r="I1465" i="1" s="1"/>
  <c r="P1463" i="1"/>
  <c r="P1462" i="1"/>
  <c r="H1462" i="1"/>
  <c r="K1462" i="1" s="1"/>
  <c r="H1460" i="1"/>
  <c r="K1460" i="1" s="1"/>
  <c r="H1459" i="1"/>
  <c r="J1459" i="1" s="1"/>
  <c r="H1456" i="1"/>
  <c r="I1456" i="1" s="1"/>
  <c r="P1454" i="1"/>
  <c r="P1453" i="1"/>
  <c r="H1453" i="1"/>
  <c r="K1453" i="1" s="1"/>
  <c r="H1452" i="1"/>
  <c r="J1452" i="1" s="1"/>
  <c r="H1451" i="1"/>
  <c r="J1451" i="1" s="1"/>
  <c r="H1450" i="1"/>
  <c r="J1450" i="1" s="1"/>
  <c r="H1449" i="1"/>
  <c r="I1449" i="1" s="1"/>
  <c r="P1447" i="1"/>
  <c r="P1446" i="1"/>
  <c r="H1446" i="1"/>
  <c r="K1446" i="1" s="1"/>
  <c r="P1445" i="1"/>
  <c r="H1445" i="1"/>
  <c r="K1445" i="1" s="1"/>
  <c r="H1443" i="1"/>
  <c r="K1443" i="1" s="1"/>
  <c r="H1442" i="1"/>
  <c r="J1442" i="1" s="1"/>
  <c r="H1440" i="1"/>
  <c r="I1440" i="1" s="1"/>
  <c r="H1439" i="1"/>
  <c r="I1439" i="1" s="1"/>
  <c r="P1438" i="1"/>
  <c r="P1437" i="1"/>
  <c r="H1437" i="1"/>
  <c r="K1437" i="1" s="1"/>
  <c r="H1436" i="1"/>
  <c r="K1436" i="1" s="1"/>
  <c r="H1435" i="1"/>
  <c r="K1435" i="1" s="1"/>
  <c r="H1433" i="1"/>
  <c r="I1433" i="1" s="1"/>
  <c r="P1431" i="1"/>
  <c r="P1430" i="1"/>
  <c r="H1430" i="1"/>
  <c r="K1430" i="1" s="1"/>
  <c r="H1428" i="1"/>
  <c r="K1428" i="1" s="1"/>
  <c r="H1427" i="1"/>
  <c r="J1427" i="1" s="1"/>
  <c r="H1426" i="1"/>
  <c r="J1426" i="1" s="1"/>
  <c r="H1425" i="1"/>
  <c r="J1425" i="1" s="1"/>
  <c r="H1424" i="1"/>
  <c r="I1424" i="1" s="1"/>
  <c r="P1422" i="1"/>
  <c r="P1421" i="1"/>
  <c r="H1421" i="1"/>
  <c r="K1421" i="1" s="1"/>
  <c r="H1420" i="1"/>
  <c r="K1420" i="1" s="1"/>
  <c r="H1417" i="1"/>
  <c r="J1417" i="1" s="1"/>
  <c r="H1416" i="1"/>
  <c r="J1416" i="1" s="1"/>
  <c r="H1415" i="1"/>
  <c r="I1415" i="1" s="1"/>
  <c r="P1413" i="1"/>
  <c r="P1412" i="1"/>
  <c r="H1412" i="1"/>
  <c r="K1412" i="1" s="1"/>
  <c r="H1411" i="1"/>
  <c r="K1411" i="1" s="1"/>
  <c r="H1410" i="1"/>
  <c r="K1410" i="1" s="1"/>
  <c r="H1409" i="1"/>
  <c r="J1409" i="1" s="1"/>
  <c r="H1408" i="1"/>
  <c r="J1408" i="1" s="1"/>
  <c r="H1407" i="1"/>
  <c r="J1407" i="1" s="1"/>
  <c r="H1406" i="1"/>
  <c r="I1406" i="1" s="1"/>
  <c r="H1405" i="1"/>
  <c r="I1405" i="1" s="1"/>
  <c r="P1404" i="1"/>
  <c r="P1403" i="1"/>
  <c r="H1403" i="1"/>
  <c r="K1403" i="1" s="1"/>
  <c r="H1402" i="1"/>
  <c r="K1402" i="1" s="1"/>
  <c r="H1401" i="1"/>
  <c r="K1401" i="1" s="1"/>
  <c r="H1400" i="1"/>
  <c r="J1400" i="1" s="1"/>
  <c r="H1399" i="1"/>
  <c r="J1399" i="1" s="1"/>
  <c r="H1397" i="1"/>
  <c r="I1397" i="1" s="1"/>
  <c r="H1396" i="1"/>
  <c r="I1396" i="1" s="1"/>
  <c r="P1395" i="1"/>
  <c r="P1394" i="1"/>
  <c r="H1394" i="1"/>
  <c r="K1394" i="1" s="1"/>
  <c r="H1393" i="1"/>
  <c r="K1393" i="1" s="1"/>
  <c r="H1392" i="1"/>
  <c r="K1392" i="1" s="1"/>
  <c r="H1391" i="1"/>
  <c r="J1391" i="1" s="1"/>
  <c r="H1390" i="1"/>
  <c r="J1390" i="1" s="1"/>
  <c r="H1389" i="1"/>
  <c r="J1389" i="1" s="1"/>
  <c r="H1388" i="1"/>
  <c r="I1388" i="1" s="1"/>
  <c r="H1387" i="1"/>
  <c r="I1387" i="1" s="1"/>
  <c r="P1386" i="1"/>
  <c r="P1385" i="1"/>
  <c r="H1385" i="1"/>
  <c r="P1384" i="1"/>
  <c r="P1383" i="1"/>
  <c r="H1383" i="1"/>
  <c r="K1383" i="1" s="1"/>
  <c r="H1381" i="1"/>
  <c r="J1381" i="1" s="1"/>
  <c r="H1380" i="1"/>
  <c r="I1380" i="1" s="1"/>
  <c r="H1379" i="1"/>
  <c r="I1379" i="1" s="1"/>
  <c r="P1378" i="1"/>
  <c r="P1377" i="1"/>
  <c r="H1377" i="1"/>
  <c r="K1377" i="1" s="1"/>
  <c r="H1375" i="1"/>
  <c r="J1375" i="1" s="1"/>
  <c r="H1374" i="1"/>
  <c r="I1374" i="1" s="1"/>
  <c r="P1372" i="1"/>
  <c r="P1371" i="1"/>
  <c r="H1371" i="1"/>
  <c r="K1371" i="1" s="1"/>
  <c r="P1370" i="1"/>
  <c r="H1370" i="1"/>
  <c r="K1370" i="1" s="1"/>
  <c r="H1368" i="1"/>
  <c r="J1368" i="1" s="1"/>
  <c r="H1366" i="1"/>
  <c r="I1366" i="1" s="1"/>
  <c r="H1365" i="1"/>
  <c r="I1365" i="1" s="1"/>
  <c r="P1364" i="1"/>
  <c r="P1363" i="1"/>
  <c r="H1363" i="1"/>
  <c r="K1363" i="1" s="1"/>
  <c r="H1361" i="1"/>
  <c r="J1361" i="1" s="1"/>
  <c r="H1359" i="1"/>
  <c r="I1359" i="1" s="1"/>
  <c r="H1358" i="1"/>
  <c r="I1358" i="1" s="1"/>
  <c r="P1357" i="1"/>
  <c r="P1356" i="1"/>
  <c r="H1356" i="1"/>
  <c r="K1356" i="1" s="1"/>
  <c r="H1355" i="1"/>
  <c r="K1355" i="1" s="1"/>
  <c r="H1353" i="1"/>
  <c r="J1353" i="1" s="1"/>
  <c r="H1352" i="1"/>
  <c r="I1352" i="1" s="1"/>
  <c r="H1351" i="1"/>
  <c r="I1351" i="1" s="1"/>
  <c r="P1350" i="1"/>
  <c r="P1349" i="1"/>
  <c r="H1349" i="1"/>
  <c r="K1349" i="1" s="1"/>
  <c r="H1348" i="1"/>
  <c r="K1348" i="1" s="1"/>
  <c r="H1346" i="1"/>
  <c r="J1346" i="1" s="1"/>
  <c r="H1345" i="1"/>
  <c r="I1345" i="1" s="1"/>
  <c r="H1344" i="1"/>
  <c r="I1344" i="1" s="1"/>
  <c r="P1343" i="1"/>
  <c r="P1342" i="1"/>
  <c r="H1342" i="1"/>
  <c r="K1342" i="1" s="1"/>
  <c r="H1340" i="1"/>
  <c r="J1340" i="1" s="1"/>
  <c r="H1338" i="1"/>
  <c r="I1338" i="1" s="1"/>
  <c r="H1337" i="1"/>
  <c r="I1337" i="1" s="1"/>
  <c r="P1336" i="1"/>
  <c r="P1335" i="1"/>
  <c r="H1335" i="1"/>
  <c r="K1335" i="1" s="1"/>
  <c r="H1333" i="1"/>
  <c r="J1333" i="1" s="1"/>
  <c r="H1331" i="1"/>
  <c r="J1331" i="1" s="1"/>
  <c r="H1330" i="1"/>
  <c r="I1330" i="1" s="1"/>
  <c r="H1329" i="1"/>
  <c r="I1329" i="1" s="1"/>
  <c r="P1328" i="1"/>
  <c r="P1327" i="1"/>
  <c r="H1327" i="1"/>
  <c r="P1326" i="1"/>
  <c r="P1325" i="1"/>
  <c r="H1325" i="1"/>
  <c r="K1325" i="1" s="1"/>
  <c r="P1324" i="1"/>
  <c r="H1324" i="1"/>
  <c r="K1324" i="1" s="1"/>
  <c r="P1323" i="1"/>
  <c r="H1323" i="1"/>
  <c r="K1323" i="1" s="1"/>
  <c r="H1322" i="1"/>
  <c r="K1322" i="1" s="1"/>
  <c r="H1321" i="1"/>
  <c r="J1321" i="1" s="1"/>
  <c r="H1320" i="1"/>
  <c r="J1320" i="1" s="1"/>
  <c r="H1319" i="1"/>
  <c r="I1319" i="1" s="1"/>
  <c r="H1318" i="1"/>
  <c r="I1318" i="1" s="1"/>
  <c r="P1317" i="1"/>
  <c r="P1316" i="1"/>
  <c r="H1316" i="1"/>
  <c r="K1316" i="1" s="1"/>
  <c r="P1315" i="1"/>
  <c r="H1315" i="1"/>
  <c r="K1315" i="1" s="1"/>
  <c r="P1314" i="1"/>
  <c r="H1314" i="1"/>
  <c r="K1314" i="1" s="1"/>
  <c r="H1313" i="1"/>
  <c r="K1313" i="1" s="1"/>
  <c r="H1312" i="1"/>
  <c r="J1312" i="1" s="1"/>
  <c r="H1311" i="1"/>
  <c r="J1311" i="1" s="1"/>
  <c r="H1310" i="1"/>
  <c r="J1310" i="1" s="1"/>
  <c r="H1309" i="1"/>
  <c r="I1309" i="1" s="1"/>
  <c r="H1308" i="1"/>
  <c r="I1308" i="1" s="1"/>
  <c r="P1307" i="1"/>
  <c r="P1306" i="1"/>
  <c r="H1306" i="1"/>
  <c r="K1306" i="1" s="1"/>
  <c r="P1305" i="1"/>
  <c r="H1305" i="1"/>
  <c r="K1305" i="1" s="1"/>
  <c r="P1304" i="1"/>
  <c r="H1304" i="1"/>
  <c r="K1304" i="1" s="1"/>
  <c r="H1302" i="1"/>
  <c r="J1302" i="1" s="1"/>
  <c r="H1300" i="1"/>
  <c r="J1300" i="1" s="1"/>
  <c r="H1299" i="1"/>
  <c r="I1299" i="1" s="1"/>
  <c r="H1298" i="1"/>
  <c r="I1298" i="1" s="1"/>
  <c r="P1297" i="1"/>
  <c r="P1296" i="1"/>
  <c r="H1296" i="1"/>
  <c r="K1296" i="1" s="1"/>
  <c r="P1295" i="1"/>
  <c r="H1295" i="1"/>
  <c r="K1295" i="1" s="1"/>
  <c r="P1294" i="1"/>
  <c r="H1294" i="1"/>
  <c r="K1294" i="1" s="1"/>
  <c r="H1293" i="1"/>
  <c r="K1293" i="1" s="1"/>
  <c r="H1289" i="1"/>
  <c r="I1289" i="1" s="1"/>
  <c r="H1288" i="1"/>
  <c r="I1288" i="1" s="1"/>
  <c r="P1287" i="1"/>
  <c r="P1286" i="1"/>
  <c r="H1286" i="1"/>
  <c r="K1286" i="1" s="1"/>
  <c r="H1281" i="1"/>
  <c r="I1281" i="1" s="1"/>
  <c r="H1280" i="1"/>
  <c r="I1280" i="1" s="1"/>
  <c r="P1279" i="1"/>
  <c r="P1278" i="1"/>
  <c r="H1278" i="1"/>
  <c r="K1278" i="1" s="1"/>
  <c r="H1277" i="1"/>
  <c r="K1277" i="1" s="1"/>
  <c r="H1274" i="1"/>
  <c r="I1274" i="1" s="1"/>
  <c r="H1273" i="1"/>
  <c r="I1273" i="1" s="1"/>
  <c r="P1272" i="1"/>
  <c r="P1271" i="1"/>
  <c r="H1271" i="1"/>
  <c r="K1271" i="1" s="1"/>
  <c r="P1270" i="1"/>
  <c r="H1270" i="1"/>
  <c r="K1270" i="1" s="1"/>
  <c r="P1269" i="1"/>
  <c r="H1269" i="1"/>
  <c r="K1269" i="1" s="1"/>
  <c r="P1268" i="1"/>
  <c r="H1268" i="1"/>
  <c r="K1268" i="1" s="1"/>
  <c r="H1263" i="1"/>
  <c r="I1263" i="1" s="1"/>
  <c r="H1262" i="1"/>
  <c r="I1262" i="1" s="1"/>
  <c r="P1261" i="1"/>
  <c r="P1260" i="1"/>
  <c r="H1260" i="1"/>
  <c r="K1260" i="1" s="1"/>
  <c r="P1259" i="1"/>
  <c r="H1259" i="1"/>
  <c r="K1259" i="1" s="1"/>
  <c r="P1258" i="1"/>
  <c r="H1258" i="1"/>
  <c r="K1258" i="1" s="1"/>
  <c r="P1257" i="1"/>
  <c r="H1257" i="1"/>
  <c r="K1257" i="1" s="1"/>
  <c r="P1256" i="1"/>
  <c r="H1256" i="1"/>
  <c r="K1256" i="1" s="1"/>
  <c r="H1252" i="1"/>
  <c r="J1252" i="1" s="1"/>
  <c r="H1251" i="1"/>
  <c r="I1251" i="1" s="1"/>
  <c r="H1250" i="1"/>
  <c r="I1250" i="1" s="1"/>
  <c r="P1249" i="1"/>
  <c r="P1248" i="1"/>
  <c r="H1248" i="1"/>
  <c r="K1248" i="1" s="1"/>
  <c r="P1247" i="1"/>
  <c r="H1247" i="1"/>
  <c r="K1247" i="1" s="1"/>
  <c r="H1246" i="1"/>
  <c r="K1246" i="1" s="1"/>
  <c r="H1245" i="1"/>
  <c r="J1245" i="1" s="1"/>
  <c r="H1244" i="1"/>
  <c r="J1244" i="1" s="1"/>
  <c r="H1243" i="1"/>
  <c r="J1243" i="1" s="1"/>
  <c r="H1242" i="1"/>
  <c r="I1242" i="1" s="1"/>
  <c r="H1241" i="1"/>
  <c r="I1241" i="1" s="1"/>
  <c r="P1240" i="1"/>
  <c r="P1239" i="1"/>
  <c r="H1239" i="1"/>
  <c r="K1239" i="1" s="1"/>
  <c r="P1238" i="1"/>
  <c r="H1238" i="1"/>
  <c r="K1238" i="1" s="1"/>
  <c r="P1237" i="1"/>
  <c r="H1237" i="1"/>
  <c r="K1237" i="1" s="1"/>
  <c r="P1236" i="1"/>
  <c r="H1236" i="1"/>
  <c r="K1236" i="1" s="1"/>
  <c r="H1232" i="1"/>
  <c r="J1232" i="1" s="1"/>
  <c r="H1231" i="1"/>
  <c r="I1231" i="1" s="1"/>
  <c r="H1230" i="1"/>
  <c r="I1230" i="1" s="1"/>
  <c r="P1229" i="1"/>
  <c r="P1228" i="1"/>
  <c r="H1228" i="1"/>
  <c r="K1228" i="1" s="1"/>
  <c r="P1227" i="1"/>
  <c r="H1227" i="1"/>
  <c r="K1227" i="1" s="1"/>
  <c r="H1225" i="1"/>
  <c r="J1225" i="1" s="1"/>
  <c r="H1224" i="1"/>
  <c r="J1224" i="1" s="1"/>
  <c r="H1223" i="1"/>
  <c r="J1223" i="1" s="1"/>
  <c r="H1222" i="1"/>
  <c r="I1222" i="1" s="1"/>
  <c r="H1221" i="1"/>
  <c r="I1221" i="1" s="1"/>
  <c r="P1220" i="1"/>
  <c r="P1219" i="1"/>
  <c r="H1219" i="1"/>
  <c r="P1218" i="1"/>
  <c r="H1217" i="1"/>
  <c r="K1217" i="1" s="1"/>
  <c r="P1214" i="1"/>
  <c r="H1210" i="1"/>
  <c r="K1210" i="1" s="1"/>
  <c r="H1206" i="1"/>
  <c r="J1206" i="1" s="1"/>
  <c r="H1203" i="1"/>
  <c r="I1203" i="1" s="1"/>
  <c r="H1202" i="1"/>
  <c r="I1202" i="1" s="1"/>
  <c r="P1201" i="1"/>
  <c r="P1200" i="1"/>
  <c r="H1200" i="1"/>
  <c r="K1200" i="1" s="1"/>
  <c r="H1198" i="1"/>
  <c r="K1198" i="1" s="1"/>
  <c r="H1191" i="1"/>
  <c r="J1191" i="1" s="1"/>
  <c r="H1187" i="1"/>
  <c r="I1187" i="1" s="1"/>
  <c r="P1185" i="1"/>
  <c r="H1184" i="1"/>
  <c r="K1184" i="1" s="1"/>
  <c r="P1181" i="1"/>
  <c r="P1180" i="1"/>
  <c r="H1180" i="1"/>
  <c r="K1180" i="1" s="1"/>
  <c r="H1179" i="1"/>
  <c r="K1179" i="1" s="1"/>
  <c r="H1177" i="1"/>
  <c r="J1177" i="1" s="1"/>
  <c r="H1172" i="1"/>
  <c r="I1172" i="1" s="1"/>
  <c r="H1171" i="1"/>
  <c r="I1171" i="1" s="1"/>
  <c r="P1170" i="1"/>
  <c r="P1166" i="1"/>
  <c r="H1165" i="1"/>
  <c r="K1165" i="1" s="1"/>
  <c r="H1163" i="1"/>
  <c r="K1163" i="1" s="1"/>
  <c r="H1161" i="1"/>
  <c r="K1161" i="1" s="1"/>
  <c r="H1159" i="1"/>
  <c r="K1159" i="1" s="1"/>
  <c r="H1157" i="1"/>
  <c r="J1157" i="1" s="1"/>
  <c r="H1156" i="1"/>
  <c r="J1156" i="1" s="1"/>
  <c r="H1155" i="1"/>
  <c r="J1155" i="1" s="1"/>
  <c r="H1154" i="1"/>
  <c r="J1154" i="1" s="1"/>
  <c r="H1153" i="1"/>
  <c r="I1153" i="1" s="1"/>
  <c r="P1151" i="1"/>
  <c r="P1150" i="1"/>
  <c r="H1150" i="1"/>
  <c r="K1150" i="1" s="1"/>
  <c r="H1134" i="1"/>
  <c r="I1134" i="1" s="1"/>
  <c r="H1133" i="1"/>
  <c r="I1133" i="1" s="1"/>
  <c r="P1132" i="1"/>
  <c r="P1128" i="1"/>
  <c r="P1127" i="1"/>
  <c r="H1127" i="1"/>
  <c r="K1127" i="1" s="1"/>
  <c r="H1123" i="1"/>
  <c r="K1123" i="1" s="1"/>
  <c r="H1119" i="1"/>
  <c r="J1119" i="1" s="1"/>
  <c r="H1115" i="1"/>
  <c r="J1115" i="1" s="1"/>
  <c r="P1109" i="1"/>
  <c r="H1106" i="1"/>
  <c r="I1106" i="1" s="1"/>
  <c r="P1105" i="1"/>
  <c r="P1104" i="1"/>
  <c r="H1104" i="1"/>
  <c r="K1104" i="1" s="1"/>
  <c r="H1103" i="1"/>
  <c r="K1103" i="1" s="1"/>
  <c r="H1102" i="1"/>
  <c r="K1102" i="1" s="1"/>
  <c r="H1101" i="1"/>
  <c r="K1101" i="1" s="1"/>
  <c r="H1100" i="1"/>
  <c r="K1100" i="1" s="1"/>
  <c r="H1099" i="1"/>
  <c r="K1099" i="1" s="1"/>
  <c r="H1098" i="1"/>
  <c r="K1098" i="1" s="1"/>
  <c r="H1097" i="1"/>
  <c r="J1097" i="1" s="1"/>
  <c r="H1096" i="1"/>
  <c r="J1096" i="1" s="1"/>
  <c r="H1095" i="1"/>
  <c r="J1095" i="1" s="1"/>
  <c r="H1094" i="1"/>
  <c r="J1094" i="1" s="1"/>
  <c r="H1093" i="1"/>
  <c r="J1093" i="1" s="1"/>
  <c r="H1091" i="1"/>
  <c r="J1091" i="1" s="1"/>
  <c r="H1089" i="1"/>
  <c r="J1089" i="1" s="1"/>
  <c r="H1088" i="1"/>
  <c r="I1088" i="1" s="1"/>
  <c r="P1086" i="1"/>
  <c r="H1084" i="1"/>
  <c r="K1084" i="1" s="1"/>
  <c r="H1083" i="1"/>
  <c r="I1083" i="1" s="1"/>
  <c r="P1082" i="1"/>
  <c r="P1081" i="1"/>
  <c r="H1081" i="1"/>
  <c r="K1081" i="1" s="1"/>
  <c r="H1077" i="1"/>
  <c r="K1077" i="1" s="1"/>
  <c r="H1075" i="1"/>
  <c r="K1075" i="1" s="1"/>
  <c r="H1073" i="1"/>
  <c r="J1073" i="1" s="1"/>
  <c r="H1071" i="1"/>
  <c r="J1071" i="1" s="1"/>
  <c r="H1069" i="1"/>
  <c r="J1069" i="1" s="1"/>
  <c r="H1067" i="1"/>
  <c r="J1067" i="1" s="1"/>
  <c r="H1065" i="1"/>
  <c r="I1065" i="1" s="1"/>
  <c r="H1064" i="1"/>
  <c r="I1064" i="1" s="1"/>
  <c r="P1063" i="1"/>
  <c r="H1062" i="1"/>
  <c r="K1062" i="1" s="1"/>
  <c r="H1061" i="1"/>
  <c r="K1061" i="1" s="1"/>
  <c r="H1060" i="1"/>
  <c r="I1060" i="1" s="1"/>
  <c r="P1059" i="1"/>
  <c r="H1053" i="1"/>
  <c r="K1053" i="1" s="1"/>
  <c r="P1039" i="1"/>
  <c r="H1039" i="1"/>
  <c r="P1038" i="1"/>
  <c r="H1025" i="1"/>
  <c r="I1025" i="1" s="1"/>
  <c r="P1023" i="1"/>
  <c r="H1017" i="1"/>
  <c r="I1017" i="1" s="1"/>
  <c r="H1016" i="1"/>
  <c r="I1016" i="1" s="1"/>
  <c r="P1015" i="1"/>
  <c r="H1002" i="1"/>
  <c r="I1002" i="1" s="1"/>
  <c r="P1000" i="1"/>
  <c r="P999" i="1"/>
  <c r="H999" i="1"/>
  <c r="K999" i="1" s="1"/>
  <c r="H983" i="1"/>
  <c r="I983" i="1" s="1"/>
  <c r="P981" i="1"/>
  <c r="P980" i="1"/>
  <c r="H980" i="1"/>
  <c r="P979" i="1"/>
  <c r="H978" i="1"/>
  <c r="K978" i="1" s="1"/>
  <c r="H977" i="1"/>
  <c r="K977" i="1" s="1"/>
  <c r="H974" i="1"/>
  <c r="K974" i="1" s="1"/>
  <c r="H973" i="1"/>
  <c r="K973" i="1" s="1"/>
  <c r="H971" i="1"/>
  <c r="K971" i="1" s="1"/>
  <c r="H968" i="1"/>
  <c r="J968" i="1" s="1"/>
  <c r="H966" i="1"/>
  <c r="I966" i="1" s="1"/>
  <c r="P964" i="1"/>
  <c r="H963" i="1"/>
  <c r="K963" i="1" s="1"/>
  <c r="H961" i="1"/>
  <c r="K961" i="1" s="1"/>
  <c r="H960" i="1"/>
  <c r="J960" i="1" s="1"/>
  <c r="H958" i="1"/>
  <c r="I958" i="1" s="1"/>
  <c r="P956" i="1"/>
  <c r="H955" i="1"/>
  <c r="K955" i="1" s="1"/>
  <c r="H953" i="1"/>
  <c r="K953" i="1" s="1"/>
  <c r="H950" i="1"/>
  <c r="K950" i="1" s="1"/>
  <c r="H947" i="1"/>
  <c r="J947" i="1" s="1"/>
  <c r="H946" i="1"/>
  <c r="J946" i="1" s="1"/>
  <c r="H944" i="1"/>
  <c r="J944" i="1" s="1"/>
  <c r="H943" i="1"/>
  <c r="I943" i="1" s="1"/>
  <c r="H942" i="1"/>
  <c r="I942" i="1" s="1"/>
  <c r="P941" i="1"/>
  <c r="P940" i="1"/>
  <c r="H940" i="1"/>
  <c r="K940" i="1" s="1"/>
  <c r="H939" i="1"/>
  <c r="K939" i="1" s="1"/>
  <c r="H937" i="1"/>
  <c r="K937" i="1" s="1"/>
  <c r="H936" i="1"/>
  <c r="K936" i="1" s="1"/>
  <c r="H934" i="1"/>
  <c r="K934" i="1" s="1"/>
  <c r="H932" i="1"/>
  <c r="J932" i="1" s="1"/>
  <c r="H929" i="1"/>
  <c r="J929" i="1" s="1"/>
  <c r="H926" i="1"/>
  <c r="J926" i="1" s="1"/>
  <c r="H925" i="1"/>
  <c r="J925" i="1" s="1"/>
  <c r="H924" i="1"/>
  <c r="I924" i="1" s="1"/>
  <c r="H923" i="1"/>
  <c r="I923" i="1" s="1"/>
  <c r="P922" i="1"/>
  <c r="P921" i="1"/>
  <c r="H921" i="1"/>
  <c r="P920" i="1"/>
  <c r="H919" i="1"/>
  <c r="K919" i="1" s="1"/>
  <c r="H918" i="1"/>
  <c r="K918" i="1" s="1"/>
  <c r="H917" i="1"/>
  <c r="K917" i="1" s="1"/>
  <c r="H916" i="1"/>
  <c r="K916" i="1" s="1"/>
  <c r="H915" i="1"/>
  <c r="K915" i="1" s="1"/>
  <c r="H914" i="1"/>
  <c r="K914" i="1" s="1"/>
  <c r="H913" i="1"/>
  <c r="K913" i="1" s="1"/>
  <c r="H912" i="1"/>
  <c r="K912" i="1" s="1"/>
  <c r="H911" i="1"/>
  <c r="J911" i="1" s="1"/>
  <c r="H910" i="1"/>
  <c r="J910" i="1" s="1"/>
  <c r="H909" i="1"/>
  <c r="J909" i="1" s="1"/>
  <c r="H908" i="1"/>
  <c r="J908" i="1" s="1"/>
  <c r="H907" i="1"/>
  <c r="I907" i="1" s="1"/>
  <c r="P905" i="1"/>
  <c r="H904" i="1"/>
  <c r="K904" i="1" s="1"/>
  <c r="H903" i="1"/>
  <c r="K903" i="1" s="1"/>
  <c r="H902" i="1"/>
  <c r="K902" i="1" s="1"/>
  <c r="H901" i="1"/>
  <c r="J901" i="1" s="1"/>
  <c r="H900" i="1"/>
  <c r="J900" i="1" s="1"/>
  <c r="H899" i="1"/>
  <c r="I899" i="1" s="1"/>
  <c r="P897" i="1"/>
  <c r="H896" i="1"/>
  <c r="K896" i="1" s="1"/>
  <c r="H895" i="1"/>
  <c r="K895" i="1" s="1"/>
  <c r="H894" i="1"/>
  <c r="K894" i="1" s="1"/>
  <c r="H893" i="1"/>
  <c r="K893" i="1" s="1"/>
  <c r="H892" i="1"/>
  <c r="K892" i="1" s="1"/>
  <c r="H889" i="1"/>
  <c r="J889" i="1" s="1"/>
  <c r="H888" i="1"/>
  <c r="J888" i="1" s="1"/>
  <c r="H887" i="1"/>
  <c r="J887" i="1" s="1"/>
  <c r="H886" i="1"/>
  <c r="J886" i="1" s="1"/>
  <c r="H885" i="1"/>
  <c r="J885" i="1" s="1"/>
  <c r="H884" i="1"/>
  <c r="I884" i="1" s="1"/>
  <c r="P882" i="1"/>
  <c r="P881" i="1"/>
  <c r="H881" i="1"/>
  <c r="K881" i="1" s="1"/>
  <c r="H876" i="1"/>
  <c r="K876" i="1" s="1"/>
  <c r="H875" i="1"/>
  <c r="K875" i="1" s="1"/>
  <c r="H874" i="1"/>
  <c r="J874" i="1" s="1"/>
  <c r="H872" i="1"/>
  <c r="J872" i="1" s="1"/>
  <c r="H871" i="1"/>
  <c r="J871" i="1" s="1"/>
  <c r="H868" i="1"/>
  <c r="J868" i="1" s="1"/>
  <c r="H867" i="1"/>
  <c r="J867" i="1" s="1"/>
  <c r="H865" i="1"/>
  <c r="I865" i="1" s="1"/>
  <c r="P863" i="1"/>
  <c r="P862" i="1"/>
  <c r="H862" i="1"/>
  <c r="P861" i="1"/>
  <c r="H848" i="1"/>
  <c r="I848" i="1" s="1"/>
  <c r="P846" i="1"/>
  <c r="H840" i="1"/>
  <c r="I840" i="1" s="1"/>
  <c r="H839" i="1"/>
  <c r="I839" i="1" s="1"/>
  <c r="P838" i="1"/>
  <c r="H825" i="1"/>
  <c r="I825" i="1" s="1"/>
  <c r="P823" i="1"/>
  <c r="P822" i="1"/>
  <c r="H822" i="1"/>
  <c r="K822" i="1" s="1"/>
  <c r="H806" i="1"/>
  <c r="I806" i="1" s="1"/>
  <c r="P804" i="1"/>
  <c r="P803" i="1"/>
  <c r="H803" i="1"/>
  <c r="P802" i="1"/>
  <c r="H789" i="1"/>
  <c r="I789" i="1" s="1"/>
  <c r="H788" i="1"/>
  <c r="I788" i="1" s="1"/>
  <c r="P787" i="1"/>
  <c r="H781" i="1"/>
  <c r="I781" i="1" s="1"/>
  <c r="H780" i="1"/>
  <c r="I780" i="1" s="1"/>
  <c r="P779" i="1"/>
  <c r="H766" i="1"/>
  <c r="I766" i="1" s="1"/>
  <c r="P764" i="1"/>
  <c r="P763" i="1"/>
  <c r="H763" i="1"/>
  <c r="K763" i="1" s="1"/>
  <c r="H761" i="1"/>
  <c r="K761" i="1" s="1"/>
  <c r="H757" i="1"/>
  <c r="K757" i="1" s="1"/>
  <c r="H747" i="1"/>
  <c r="I747" i="1" s="1"/>
  <c r="H746" i="1"/>
  <c r="I746" i="1" s="1"/>
  <c r="P745" i="1"/>
  <c r="P744" i="1"/>
  <c r="H744" i="1"/>
  <c r="P743" i="1"/>
  <c r="H742" i="1"/>
  <c r="K742" i="1" s="1"/>
  <c r="H730" i="1"/>
  <c r="I730" i="1" s="1"/>
  <c r="P728" i="1"/>
  <c r="H727" i="1"/>
  <c r="K727" i="1" s="1"/>
  <c r="H726" i="1"/>
  <c r="K726" i="1" s="1"/>
  <c r="H725" i="1"/>
  <c r="K725" i="1" s="1"/>
  <c r="H722" i="1"/>
  <c r="I722" i="1" s="1"/>
  <c r="P720" i="1"/>
  <c r="H707" i="1"/>
  <c r="I707" i="1" s="1"/>
  <c r="H706" i="1"/>
  <c r="I706" i="1" s="1"/>
  <c r="P705" i="1"/>
  <c r="P704" i="1"/>
  <c r="H704" i="1"/>
  <c r="K704" i="1" s="1"/>
  <c r="H703" i="1"/>
  <c r="K703" i="1" s="1"/>
  <c r="H688" i="1"/>
  <c r="I688" i="1" s="1"/>
  <c r="P686" i="1"/>
  <c r="P685" i="1"/>
  <c r="H685" i="1"/>
  <c r="H684" i="1"/>
  <c r="K684" i="1" s="1"/>
  <c r="H683" i="1"/>
  <c r="K683" i="1" s="1"/>
  <c r="H682" i="1"/>
  <c r="K682" i="1" s="1"/>
  <c r="H681" i="1"/>
  <c r="K681" i="1" s="1"/>
  <c r="H680" i="1"/>
  <c r="K680" i="1" s="1"/>
  <c r="H679" i="1"/>
  <c r="K679" i="1" s="1"/>
  <c r="H678" i="1"/>
  <c r="K678" i="1" s="1"/>
  <c r="H677" i="1"/>
  <c r="K677" i="1" s="1"/>
  <c r="H676" i="1"/>
  <c r="J676" i="1" s="1"/>
  <c r="H675" i="1"/>
  <c r="J675" i="1" s="1"/>
  <c r="H674" i="1"/>
  <c r="J674" i="1" s="1"/>
  <c r="H673" i="1"/>
  <c r="J673" i="1" s="1"/>
  <c r="H672" i="1"/>
  <c r="I672" i="1" s="1"/>
  <c r="H671" i="1"/>
  <c r="I671" i="1" s="1"/>
  <c r="P670" i="1"/>
  <c r="H664" i="1"/>
  <c r="I664" i="1" s="1"/>
  <c r="H663" i="1"/>
  <c r="I663" i="1" s="1"/>
  <c r="P662" i="1"/>
  <c r="H649" i="1"/>
  <c r="I649" i="1" s="1"/>
  <c r="P647" i="1"/>
  <c r="P646" i="1"/>
  <c r="H646" i="1"/>
  <c r="K646" i="1" s="1"/>
  <c r="H630" i="1"/>
  <c r="I630" i="1" s="1"/>
  <c r="P628" i="1"/>
  <c r="P627" i="1"/>
  <c r="H627" i="1"/>
  <c r="P626" i="1"/>
  <c r="H625" i="1"/>
  <c r="K625" i="1" s="1"/>
  <c r="H623" i="1"/>
  <c r="K623" i="1" s="1"/>
  <c r="H621" i="1"/>
  <c r="K621" i="1" s="1"/>
  <c r="H619" i="1"/>
  <c r="K619" i="1" s="1"/>
  <c r="H617" i="1"/>
  <c r="J617" i="1" s="1"/>
  <c r="H615" i="1"/>
  <c r="J615" i="1" s="1"/>
  <c r="H613" i="1"/>
  <c r="I613" i="1" s="1"/>
  <c r="P611" i="1"/>
  <c r="H605" i="1"/>
  <c r="I605" i="1" s="1"/>
  <c r="P603" i="1"/>
  <c r="H602" i="1"/>
  <c r="K602" i="1" s="1"/>
  <c r="H590" i="1"/>
  <c r="I590" i="1" s="1"/>
  <c r="P588" i="1"/>
  <c r="P587" i="1"/>
  <c r="H587" i="1"/>
  <c r="K587" i="1" s="1"/>
  <c r="H586" i="1"/>
  <c r="K586" i="1" s="1"/>
  <c r="H584" i="1"/>
  <c r="K584" i="1" s="1"/>
  <c r="H583" i="1"/>
  <c r="K583" i="1" s="1"/>
  <c r="H579" i="1"/>
  <c r="J579" i="1" s="1"/>
  <c r="H578" i="1"/>
  <c r="J578" i="1" s="1"/>
  <c r="H576" i="1"/>
  <c r="J576" i="1" s="1"/>
  <c r="H574" i="1"/>
  <c r="J574" i="1" s="1"/>
  <c r="H571" i="1"/>
  <c r="I571" i="1" s="1"/>
  <c r="P569" i="1"/>
  <c r="P568" i="1"/>
  <c r="H568" i="1"/>
  <c r="P567" i="1"/>
  <c r="H566" i="1"/>
  <c r="K566" i="1" s="1"/>
  <c r="H554" i="1"/>
  <c r="I554" i="1" s="1"/>
  <c r="P552" i="1"/>
  <c r="H546" i="1"/>
  <c r="I546" i="1" s="1"/>
  <c r="P544" i="1"/>
  <c r="H531" i="1"/>
  <c r="I531" i="1" s="1"/>
  <c r="P529" i="1"/>
  <c r="P528" i="1"/>
  <c r="H528" i="1"/>
  <c r="K528" i="1" s="1"/>
  <c r="H522" i="1"/>
  <c r="K522" i="1" s="1"/>
  <c r="H520" i="1"/>
  <c r="J520" i="1" s="1"/>
  <c r="H512" i="1"/>
  <c r="I512" i="1" s="1"/>
  <c r="H511" i="1"/>
  <c r="I511" i="1" s="1"/>
  <c r="P510" i="1"/>
  <c r="P509" i="1"/>
  <c r="H509" i="1"/>
  <c r="P508" i="1"/>
  <c r="H507" i="1"/>
  <c r="K507" i="1" s="1"/>
  <c r="H506" i="1"/>
  <c r="K506" i="1" s="1"/>
  <c r="H505" i="1"/>
  <c r="K505" i="1" s="1"/>
  <c r="H504" i="1"/>
  <c r="K504" i="1" s="1"/>
  <c r="H502" i="1"/>
  <c r="K502" i="1" s="1"/>
  <c r="H500" i="1"/>
  <c r="K500" i="1" s="1"/>
  <c r="H499" i="1"/>
  <c r="J499" i="1" s="1"/>
  <c r="H498" i="1"/>
  <c r="J498" i="1" s="1"/>
  <c r="H497" i="1"/>
  <c r="J497" i="1" s="1"/>
  <c r="H496" i="1"/>
  <c r="J496" i="1" s="1"/>
  <c r="H495" i="1"/>
  <c r="I495" i="1" s="1"/>
  <c r="H494" i="1"/>
  <c r="I494" i="1" s="1"/>
  <c r="P493" i="1"/>
  <c r="H487" i="1"/>
  <c r="I487" i="1" s="1"/>
  <c r="P485" i="1"/>
  <c r="H484" i="1"/>
  <c r="K484" i="1" s="1"/>
  <c r="H482" i="1"/>
  <c r="K482" i="1" s="1"/>
  <c r="H481" i="1"/>
  <c r="K481" i="1" s="1"/>
  <c r="H480" i="1"/>
  <c r="K480" i="1" s="1"/>
  <c r="H479" i="1"/>
  <c r="K479" i="1" s="1"/>
  <c r="H478" i="1"/>
  <c r="K478" i="1" s="1"/>
  <c r="H477" i="1"/>
  <c r="J477" i="1" s="1"/>
  <c r="H476" i="1"/>
  <c r="J476" i="1" s="1"/>
  <c r="H475" i="1"/>
  <c r="J475" i="1" s="1"/>
  <c r="H474" i="1"/>
  <c r="J474" i="1" s="1"/>
  <c r="H473" i="1"/>
  <c r="J473" i="1" s="1"/>
  <c r="H472" i="1"/>
  <c r="I472" i="1" s="1"/>
  <c r="P470" i="1"/>
  <c r="P469" i="1"/>
  <c r="H469" i="1"/>
  <c r="K469" i="1" s="1"/>
  <c r="H468" i="1"/>
  <c r="K468" i="1" s="1"/>
  <c r="H466" i="1"/>
  <c r="K466" i="1" s="1"/>
  <c r="H464" i="1"/>
  <c r="K464" i="1" s="1"/>
  <c r="H462" i="1"/>
  <c r="J462" i="1" s="1"/>
  <c r="H460" i="1"/>
  <c r="J460" i="1" s="1"/>
  <c r="H458" i="1"/>
  <c r="J458" i="1" s="1"/>
  <c r="H456" i="1"/>
  <c r="J456" i="1" s="1"/>
  <c r="H454" i="1"/>
  <c r="J454" i="1" s="1"/>
  <c r="H453" i="1"/>
  <c r="I453" i="1" s="1"/>
  <c r="P451" i="1"/>
  <c r="P450" i="1"/>
  <c r="H450" i="1"/>
  <c r="P449" i="1"/>
  <c r="H442" i="1"/>
  <c r="I442" i="1" s="1"/>
  <c r="P440" i="1"/>
  <c r="H433" i="1"/>
  <c r="I433" i="1" s="1"/>
  <c r="H432" i="1"/>
  <c r="I432" i="1" s="1"/>
  <c r="P431" i="1"/>
  <c r="H418" i="1"/>
  <c r="I418" i="1" s="1"/>
  <c r="P416" i="1"/>
  <c r="H415" i="1"/>
  <c r="K415" i="1" s="1"/>
  <c r="H413" i="1"/>
  <c r="K413" i="1" s="1"/>
  <c r="H411" i="1"/>
  <c r="J411" i="1" s="1"/>
  <c r="H410" i="1"/>
  <c r="I410" i="1" s="1"/>
  <c r="H409" i="1"/>
  <c r="I409" i="1" s="1"/>
  <c r="P408" i="1"/>
  <c r="H395" i="1"/>
  <c r="I395" i="1" s="1"/>
  <c r="P393" i="1"/>
  <c r="P392" i="1"/>
  <c r="H392" i="1"/>
  <c r="K392" i="1" s="1"/>
  <c r="H391" i="1"/>
  <c r="K391" i="1" s="1"/>
  <c r="H389" i="1"/>
  <c r="K389" i="1" s="1"/>
  <c r="H387" i="1"/>
  <c r="K387" i="1" s="1"/>
  <c r="H385" i="1"/>
  <c r="J385" i="1" s="1"/>
  <c r="H383" i="1"/>
  <c r="J383" i="1" s="1"/>
  <c r="H381" i="1"/>
  <c r="J381" i="1" s="1"/>
  <c r="H379" i="1"/>
  <c r="J379" i="1" s="1"/>
  <c r="H377" i="1"/>
  <c r="J377" i="1" s="1"/>
  <c r="H376" i="1"/>
  <c r="I376" i="1" s="1"/>
  <c r="P374" i="1"/>
  <c r="P373" i="1"/>
  <c r="H373" i="1"/>
  <c r="P372" i="1"/>
  <c r="H359" i="1"/>
  <c r="I359" i="1" s="1"/>
  <c r="H358" i="1"/>
  <c r="I358" i="1" s="1"/>
  <c r="P357" i="1"/>
  <c r="H355" i="1"/>
  <c r="K355" i="1" s="1"/>
  <c r="H351" i="1"/>
  <c r="I351" i="1" s="1"/>
  <c r="H350" i="1"/>
  <c r="I350" i="1" s="1"/>
  <c r="P349" i="1"/>
  <c r="H348" i="1"/>
  <c r="K348" i="1" s="1"/>
  <c r="H342" i="1"/>
  <c r="K342" i="1" s="1"/>
  <c r="H340" i="1"/>
  <c r="J340" i="1" s="1"/>
  <c r="H336" i="1"/>
  <c r="I336" i="1" s="1"/>
  <c r="H335" i="1"/>
  <c r="I335" i="1" s="1"/>
  <c r="P334" i="1"/>
  <c r="P333" i="1"/>
  <c r="H333" i="1"/>
  <c r="K333" i="1" s="1"/>
  <c r="H330" i="1"/>
  <c r="K330" i="1" s="1"/>
  <c r="H325" i="1"/>
  <c r="J325" i="1" s="1"/>
  <c r="H323" i="1"/>
  <c r="J323" i="1" s="1"/>
  <c r="H317" i="1"/>
  <c r="I317" i="1" s="1"/>
  <c r="H316" i="1"/>
  <c r="I316" i="1" s="1"/>
  <c r="P315" i="1"/>
  <c r="P314" i="1"/>
  <c r="H314" i="1"/>
  <c r="P313" i="1"/>
  <c r="H312" i="1"/>
  <c r="K312" i="1" s="1"/>
  <c r="H311" i="1"/>
  <c r="K311" i="1" s="1"/>
  <c r="H309" i="1"/>
  <c r="K309" i="1" s="1"/>
  <c r="H307" i="1"/>
  <c r="K307" i="1" s="1"/>
  <c r="H305" i="1"/>
  <c r="K305" i="1" s="1"/>
  <c r="H303" i="1"/>
  <c r="J303" i="1" s="1"/>
  <c r="H302" i="1"/>
  <c r="J302" i="1" s="1"/>
  <c r="H301" i="1"/>
  <c r="J301" i="1" s="1"/>
  <c r="H300" i="1"/>
  <c r="I300" i="1" s="1"/>
  <c r="P298" i="1"/>
  <c r="H297" i="1"/>
  <c r="K297" i="1" s="1"/>
  <c r="H295" i="1"/>
  <c r="K295" i="1" s="1"/>
  <c r="H294" i="1"/>
  <c r="J294" i="1" s="1"/>
  <c r="H293" i="1"/>
  <c r="J293" i="1" s="1"/>
  <c r="H292" i="1"/>
  <c r="I292" i="1" s="1"/>
  <c r="H291" i="1"/>
  <c r="I291" i="1" s="1"/>
  <c r="P290" i="1"/>
  <c r="H289" i="1"/>
  <c r="K289" i="1" s="1"/>
  <c r="H287" i="1"/>
  <c r="K287" i="1" s="1"/>
  <c r="H286" i="1"/>
  <c r="K286" i="1" s="1"/>
  <c r="H285" i="1"/>
  <c r="K285" i="1" s="1"/>
  <c r="H284" i="1"/>
  <c r="K284" i="1" s="1"/>
  <c r="H283" i="1"/>
  <c r="K283" i="1" s="1"/>
  <c r="H282" i="1"/>
  <c r="J282" i="1" s="1"/>
  <c r="H280" i="1"/>
  <c r="J280" i="1" s="1"/>
  <c r="H279" i="1"/>
  <c r="J279" i="1" s="1"/>
  <c r="H278" i="1"/>
  <c r="J278" i="1" s="1"/>
  <c r="H277" i="1"/>
  <c r="I277" i="1" s="1"/>
  <c r="P275" i="1"/>
  <c r="P274" i="1"/>
  <c r="H274" i="1"/>
  <c r="K274" i="1" s="1"/>
  <c r="H258" i="1"/>
  <c r="I258" i="1" s="1"/>
  <c r="H257" i="1"/>
  <c r="I257" i="1" s="1"/>
  <c r="P256" i="1"/>
  <c r="P255" i="1"/>
  <c r="H255" i="1"/>
  <c r="H253" i="1"/>
  <c r="K253" i="1" s="1"/>
  <c r="H251" i="1"/>
  <c r="J251" i="1" s="1"/>
  <c r="H250" i="1"/>
  <c r="J250" i="1" s="1"/>
  <c r="H248" i="1"/>
  <c r="I248" i="1" s="1"/>
  <c r="P246" i="1"/>
  <c r="H245" i="1"/>
  <c r="K245" i="1" s="1"/>
  <c r="H242" i="1"/>
  <c r="J242" i="1" s="1"/>
  <c r="H241" i="1"/>
  <c r="J241" i="1" s="1"/>
  <c r="H239" i="1"/>
  <c r="I239" i="1" s="1"/>
  <c r="H238" i="1"/>
  <c r="I238" i="1" s="1"/>
  <c r="P237" i="1"/>
  <c r="P236" i="1"/>
  <c r="H236" i="1"/>
  <c r="K236" i="1" s="1"/>
  <c r="P235" i="1"/>
  <c r="H235" i="1"/>
  <c r="K235" i="1" s="1"/>
  <c r="H232" i="1"/>
  <c r="J232" i="1" s="1"/>
  <c r="H231" i="1"/>
  <c r="J231" i="1" s="1"/>
  <c r="H229" i="1"/>
  <c r="I229" i="1" s="1"/>
  <c r="H228" i="1"/>
  <c r="I228" i="1" s="1"/>
  <c r="P227" i="1"/>
  <c r="H225" i="1"/>
  <c r="K225" i="1" s="1"/>
  <c r="H224" i="1"/>
  <c r="J224" i="1" s="1"/>
  <c r="H223" i="1"/>
  <c r="J223" i="1" s="1"/>
  <c r="H221" i="1"/>
  <c r="I221" i="1" s="1"/>
  <c r="H220" i="1"/>
  <c r="I220" i="1" s="1"/>
  <c r="P219" i="1"/>
  <c r="H217" i="1"/>
  <c r="K217" i="1" s="1"/>
  <c r="H216" i="1"/>
  <c r="J216" i="1" s="1"/>
  <c r="H215" i="1"/>
  <c r="J215" i="1" s="1"/>
  <c r="H214" i="1"/>
  <c r="I214" i="1" s="1"/>
  <c r="P212" i="1"/>
  <c r="H208" i="1"/>
  <c r="J208" i="1" s="1"/>
  <c r="H207" i="1"/>
  <c r="I207" i="1" s="1"/>
  <c r="P205" i="1"/>
  <c r="H204" i="1"/>
  <c r="K204" i="1" s="1"/>
  <c r="H203" i="1"/>
  <c r="K203" i="1" s="1"/>
  <c r="H201" i="1"/>
  <c r="J201" i="1" s="1"/>
  <c r="H200" i="1"/>
  <c r="I200" i="1" s="1"/>
  <c r="H199" i="1"/>
  <c r="I199" i="1" s="1"/>
  <c r="P198" i="1"/>
  <c r="H197" i="1"/>
  <c r="K197" i="1" s="1"/>
  <c r="H196" i="1"/>
  <c r="J196" i="1" s="1"/>
  <c r="H195" i="1"/>
  <c r="J195" i="1" s="1"/>
  <c r="H193" i="1"/>
  <c r="I193" i="1" s="1"/>
  <c r="P191" i="1"/>
  <c r="H185" i="1"/>
  <c r="I185" i="1" s="1"/>
  <c r="P183" i="1"/>
  <c r="H176" i="1"/>
  <c r="I176" i="1" s="1"/>
  <c r="P174" i="1"/>
  <c r="H169" i="1"/>
  <c r="I169" i="1" s="1"/>
  <c r="P167" i="1"/>
  <c r="H165" i="1"/>
  <c r="J165" i="1" s="1"/>
  <c r="H164" i="1"/>
  <c r="J164" i="1" s="1"/>
  <c r="H163" i="1"/>
  <c r="J163" i="1" s="1"/>
  <c r="H162" i="1"/>
  <c r="J162" i="1" s="1"/>
  <c r="H161" i="1"/>
  <c r="I161" i="1" s="1"/>
  <c r="H160" i="1"/>
  <c r="I160" i="1" s="1"/>
  <c r="P159" i="1"/>
  <c r="H158" i="1"/>
  <c r="K158" i="1" s="1"/>
  <c r="H157" i="1"/>
  <c r="K157" i="1" s="1"/>
  <c r="H156" i="1"/>
  <c r="J156" i="1" s="1"/>
  <c r="H155" i="1"/>
  <c r="J155" i="1" s="1"/>
  <c r="H154" i="1"/>
  <c r="J154" i="1" s="1"/>
  <c r="H153" i="1"/>
  <c r="J153" i="1" s="1"/>
  <c r="H152" i="1"/>
  <c r="I152" i="1" s="1"/>
  <c r="H151" i="1"/>
  <c r="I151" i="1" s="1"/>
  <c r="P150" i="1"/>
  <c r="H149" i="1"/>
  <c r="K149" i="1" s="1"/>
  <c r="H148" i="1"/>
  <c r="J148" i="1" s="1"/>
  <c r="H147" i="1"/>
  <c r="I147" i="1" s="1"/>
  <c r="H146" i="1"/>
  <c r="I146" i="1" s="1"/>
  <c r="P145" i="1"/>
  <c r="H144" i="1"/>
  <c r="K144" i="1" s="1"/>
  <c r="H143" i="1"/>
  <c r="K143" i="1" s="1"/>
  <c r="H142" i="1"/>
  <c r="K142" i="1" s="1"/>
  <c r="H141" i="1"/>
  <c r="K141" i="1" s="1"/>
  <c r="H140" i="1"/>
  <c r="K140" i="1" s="1"/>
  <c r="H139" i="1"/>
  <c r="J139" i="1" s="1"/>
  <c r="H138" i="1"/>
  <c r="J138" i="1" s="1"/>
  <c r="H137" i="1"/>
  <c r="J137" i="1" s="1"/>
  <c r="H136" i="1"/>
  <c r="J136" i="1" s="1"/>
  <c r="H135" i="1"/>
  <c r="I135" i="1" s="1"/>
  <c r="H134" i="1"/>
  <c r="I134" i="1" s="1"/>
  <c r="P133" i="1"/>
  <c r="P132" i="1"/>
  <c r="H132" i="1"/>
  <c r="K132" i="1" s="1"/>
  <c r="P131" i="1"/>
  <c r="H131" i="1"/>
  <c r="K131" i="1" s="1"/>
  <c r="P130" i="1"/>
  <c r="H130" i="1"/>
  <c r="K130" i="1" s="1"/>
  <c r="P129" i="1"/>
  <c r="H129" i="1"/>
  <c r="K129" i="1" s="1"/>
  <c r="P128" i="1"/>
  <c r="H128" i="1"/>
  <c r="K128" i="1" s="1"/>
  <c r="P127" i="1"/>
  <c r="H127" i="1"/>
  <c r="K127" i="1" s="1"/>
  <c r="P126" i="1"/>
  <c r="H126" i="1"/>
  <c r="K126" i="1" s="1"/>
  <c r="P125" i="1"/>
  <c r="H125" i="1"/>
  <c r="K125" i="1" s="1"/>
  <c r="P124" i="1"/>
  <c r="H124" i="1"/>
  <c r="K124" i="1" s="1"/>
  <c r="P123" i="1"/>
  <c r="H123" i="1"/>
  <c r="K123" i="1" s="1"/>
  <c r="P122" i="1"/>
  <c r="H122" i="1"/>
  <c r="K122" i="1" s="1"/>
  <c r="P121" i="1"/>
  <c r="H121" i="1"/>
  <c r="K121" i="1" s="1"/>
  <c r="P120" i="1"/>
  <c r="H120" i="1"/>
  <c r="K120" i="1" s="1"/>
  <c r="H106" i="1"/>
  <c r="I106" i="1" s="1"/>
  <c r="P104" i="1"/>
  <c r="H101" i="1"/>
  <c r="K101" i="1" s="1"/>
  <c r="H99" i="1"/>
  <c r="J99" i="1" s="1"/>
  <c r="H97" i="1"/>
  <c r="J97" i="1" s="1"/>
  <c r="H95" i="1"/>
  <c r="J95" i="1" s="1"/>
  <c r="H94" i="1"/>
  <c r="I94" i="1" s="1"/>
  <c r="H93" i="1"/>
  <c r="I93" i="1" s="1"/>
  <c r="P92" i="1"/>
  <c r="P91" i="1"/>
  <c r="H91" i="1"/>
  <c r="P90" i="1"/>
  <c r="H88" i="1"/>
  <c r="J88" i="1" s="1"/>
  <c r="P85" i="1"/>
  <c r="H84" i="1"/>
  <c r="J84" i="1" s="1"/>
  <c r="H79" i="1"/>
  <c r="I79" i="1" s="1"/>
  <c r="H75" i="1"/>
  <c r="I75" i="1" s="1"/>
  <c r="H73" i="1"/>
  <c r="J73" i="1" s="1"/>
  <c r="H70" i="1"/>
  <c r="I70" i="1" s="1"/>
  <c r="H71" i="1"/>
  <c r="I71" i="1" s="1"/>
  <c r="H68" i="1"/>
  <c r="I68" i="1" s="1"/>
  <c r="H64" i="1"/>
  <c r="I64" i="1" s="1"/>
  <c r="P59" i="1"/>
  <c r="H51" i="1"/>
  <c r="I51" i="1" s="1"/>
  <c r="H46" i="1"/>
  <c r="I46" i="1" s="1"/>
  <c r="H41" i="1"/>
  <c r="I41" i="1" s="1"/>
  <c r="H42" i="1"/>
  <c r="I42" i="1" s="1"/>
  <c r="H39" i="1"/>
  <c r="I39" i="1" s="1"/>
  <c r="P32" i="1"/>
  <c r="H29" i="1"/>
  <c r="I29" i="1" s="1"/>
  <c r="H24" i="1"/>
  <c r="I24" i="1" s="1"/>
  <c r="H20" i="1"/>
  <c r="I20" i="1" s="1"/>
  <c r="H17" i="1"/>
  <c r="H15" i="1"/>
  <c r="H206" i="2" l="1"/>
  <c r="H651" i="1"/>
  <c r="J651" i="1" s="1"/>
  <c r="H653" i="1"/>
  <c r="J653" i="1" s="1"/>
  <c r="H655" i="1"/>
  <c r="K655" i="1" s="1"/>
  <c r="H657" i="1"/>
  <c r="K657" i="1" s="1"/>
  <c r="H659" i="1"/>
  <c r="K659" i="1" s="1"/>
  <c r="H661" i="1"/>
  <c r="K661" i="1" s="1"/>
  <c r="H708" i="1"/>
  <c r="J708" i="1" s="1"/>
  <c r="H712" i="1"/>
  <c r="J712" i="1" s="1"/>
  <c r="H716" i="1"/>
  <c r="K716" i="1" s="1"/>
  <c r="H723" i="1"/>
  <c r="J723" i="1" s="1"/>
  <c r="H809" i="1"/>
  <c r="J809" i="1" s="1"/>
  <c r="H813" i="1"/>
  <c r="J813" i="1" s="1"/>
  <c r="H817" i="1"/>
  <c r="K817" i="1" s="1"/>
  <c r="H827" i="1"/>
  <c r="J827" i="1" s="1"/>
  <c r="H877" i="1"/>
  <c r="K877" i="1" s="1"/>
  <c r="H879" i="1"/>
  <c r="K879" i="1" s="1"/>
  <c r="H891" i="1"/>
  <c r="K891" i="1" s="1"/>
  <c r="H965" i="1"/>
  <c r="I965" i="1" s="1"/>
  <c r="H976" i="1"/>
  <c r="K976" i="1" s="1"/>
  <c r="H982" i="1"/>
  <c r="I982" i="1" s="1"/>
  <c r="H1007" i="1"/>
  <c r="J1007" i="1" s="1"/>
  <c r="H1168" i="1"/>
  <c r="K1168" i="1" s="1"/>
  <c r="H1173" i="1"/>
  <c r="J1173" i="1" s="1"/>
  <c r="H1175" i="1"/>
  <c r="J1175" i="1" s="1"/>
  <c r="H1186" i="1"/>
  <c r="I1186" i="1" s="1"/>
  <c r="H1194" i="1"/>
  <c r="J1194" i="1" s="1"/>
  <c r="H1196" i="1"/>
  <c r="K1196" i="1" s="1"/>
  <c r="H1216" i="1"/>
  <c r="K1216" i="1" s="1"/>
  <c r="H1253" i="1"/>
  <c r="J1253" i="1" s="1"/>
  <c r="H1266" i="1"/>
  <c r="J1266" i="1" s="1"/>
  <c r="H1301" i="1"/>
  <c r="J1301" i="1" s="1"/>
  <c r="H1303" i="1"/>
  <c r="K1303" i="1" s="1"/>
  <c r="H1332" i="1"/>
  <c r="J1332" i="1" s="1"/>
  <c r="H1334" i="1"/>
  <c r="K1334" i="1" s="1"/>
  <c r="H1347" i="1"/>
  <c r="J1347" i="1" s="1"/>
  <c r="H1360" i="1"/>
  <c r="J1360" i="1" s="1"/>
  <c r="H1362" i="1"/>
  <c r="K1362" i="1" s="1"/>
  <c r="H1373" i="1"/>
  <c r="I1373" i="1" s="1"/>
  <c r="H1382" i="1"/>
  <c r="K1382" i="1" s="1"/>
  <c r="H1110" i="1"/>
  <c r="I1110" i="1" s="1"/>
  <c r="H1113" i="1"/>
  <c r="J1113" i="1" s="1"/>
  <c r="H1117" i="1"/>
  <c r="J1117" i="1" s="1"/>
  <c r="H1121" i="1"/>
  <c r="K1121" i="1" s="1"/>
  <c r="H1125" i="1"/>
  <c r="K1125" i="1" s="1"/>
  <c r="H1339" i="1"/>
  <c r="J1339" i="1" s="1"/>
  <c r="H1341" i="1"/>
  <c r="K1341" i="1" s="1"/>
  <c r="H1354" i="1"/>
  <c r="J1354" i="1" s="1"/>
  <c r="H1367" i="1"/>
  <c r="J1367" i="1" s="1"/>
  <c r="H1369" i="1"/>
  <c r="K1369" i="1" s="1"/>
  <c r="H1376" i="1"/>
  <c r="K1376" i="1" s="1"/>
  <c r="H1398" i="1"/>
  <c r="J1398" i="1" s="1"/>
  <c r="H1419" i="1"/>
  <c r="K1419" i="1" s="1"/>
  <c r="H1429" i="1"/>
  <c r="K1429" i="1" s="1"/>
  <c r="H1434" i="1"/>
  <c r="J1434" i="1" s="1"/>
  <c r="H1444" i="1"/>
  <c r="K1444" i="1" s="1"/>
  <c r="H1455" i="1"/>
  <c r="I1455" i="1" s="1"/>
  <c r="H1457" i="1"/>
  <c r="J1457" i="1" s="1"/>
  <c r="H1467" i="1"/>
  <c r="J1467" i="1" s="1"/>
  <c r="H208" i="2"/>
  <c r="H209" i="2" s="1"/>
  <c r="H86" i="1"/>
  <c r="I86" i="1" s="1"/>
  <c r="H194" i="1"/>
  <c r="J194" i="1" s="1"/>
  <c r="H213" i="1"/>
  <c r="I213" i="1" s="1"/>
  <c r="H233" i="1"/>
  <c r="K233" i="1" s="1"/>
  <c r="H243" i="1"/>
  <c r="J243" i="1" s="1"/>
  <c r="H363" i="1"/>
  <c r="J363" i="1" s="1"/>
  <c r="H390" i="1"/>
  <c r="K390" i="1" s="1"/>
  <c r="H441" i="1"/>
  <c r="I441" i="1" s="1"/>
  <c r="H443" i="1"/>
  <c r="J443" i="1" s="1"/>
  <c r="H445" i="1"/>
  <c r="J445" i="1" s="1"/>
  <c r="H447" i="1"/>
  <c r="K447" i="1" s="1"/>
  <c r="H452" i="1"/>
  <c r="I452" i="1" s="1"/>
  <c r="H471" i="1"/>
  <c r="I471" i="1" s="1"/>
  <c r="H486" i="1"/>
  <c r="I486" i="1" s="1"/>
  <c r="H532" i="1"/>
  <c r="J532" i="1" s="1"/>
  <c r="H553" i="1"/>
  <c r="I553" i="1" s="1"/>
  <c r="H614" i="1"/>
  <c r="J614" i="1" s="1"/>
  <c r="H616" i="1"/>
  <c r="J616" i="1" s="1"/>
  <c r="H618" i="1"/>
  <c r="K618" i="1" s="1"/>
  <c r="H620" i="1"/>
  <c r="K620" i="1" s="1"/>
  <c r="H622" i="1"/>
  <c r="K622" i="1" s="1"/>
  <c r="H624" i="1"/>
  <c r="K624" i="1" s="1"/>
  <c r="H629" i="1"/>
  <c r="I629" i="1" s="1"/>
  <c r="H654" i="1"/>
  <c r="J654" i="1" s="1"/>
  <c r="H656" i="1"/>
  <c r="K656" i="1" s="1"/>
  <c r="H658" i="1"/>
  <c r="K658" i="1" s="1"/>
  <c r="H660" i="1"/>
  <c r="K660" i="1" s="1"/>
  <c r="H724" i="1"/>
  <c r="J724" i="1" s="1"/>
  <c r="H749" i="1"/>
  <c r="J749" i="1" s="1"/>
  <c r="H753" i="1"/>
  <c r="J753" i="1" s="1"/>
  <c r="H765" i="1"/>
  <c r="I765" i="1" s="1"/>
  <c r="H820" i="1"/>
  <c r="K820" i="1" s="1"/>
  <c r="H830" i="1"/>
  <c r="J830" i="1" s="1"/>
  <c r="H847" i="1"/>
  <c r="I847" i="1" s="1"/>
  <c r="H880" i="1"/>
  <c r="K880" i="1" s="1"/>
  <c r="H890" i="1"/>
  <c r="K890" i="1" s="1"/>
  <c r="H975" i="1"/>
  <c r="K975" i="1" s="1"/>
  <c r="H1037" i="1"/>
  <c r="K1037" i="1" s="1"/>
  <c r="H1152" i="1"/>
  <c r="I1152" i="1" s="1"/>
  <c r="H1167" i="1"/>
  <c r="I1167" i="1" s="1"/>
  <c r="H1169" i="1"/>
  <c r="K1169" i="1" s="1"/>
  <c r="H1174" i="1"/>
  <c r="J1174" i="1" s="1"/>
  <c r="H1176" i="1"/>
  <c r="J1176" i="1" s="1"/>
  <c r="H1178" i="1"/>
  <c r="K1178" i="1" s="1"/>
  <c r="H1193" i="1"/>
  <c r="J1193" i="1" s="1"/>
  <c r="H1195" i="1"/>
  <c r="J1195" i="1" s="1"/>
  <c r="H1199" i="1"/>
  <c r="K1199" i="1" s="1"/>
  <c r="H1215" i="1"/>
  <c r="I1215" i="1" s="1"/>
  <c r="H1441" i="1"/>
  <c r="J1441" i="1" s="1"/>
  <c r="H1461" i="1"/>
  <c r="K1461" i="1" s="1"/>
  <c r="H58" i="1"/>
  <c r="K58" i="1" s="1"/>
  <c r="H209" i="1"/>
  <c r="J209" i="1" s="1"/>
  <c r="H211" i="1"/>
  <c r="K211" i="1" s="1"/>
  <c r="H230" i="1"/>
  <c r="J230" i="1" s="1"/>
  <c r="H240" i="1"/>
  <c r="J240" i="1" s="1"/>
  <c r="H252" i="1"/>
  <c r="J252" i="1" s="1"/>
  <c r="H281" i="1"/>
  <c r="J281" i="1" s="1"/>
  <c r="H288" i="1"/>
  <c r="K288" i="1" s="1"/>
  <c r="H296" i="1"/>
  <c r="K296" i="1" s="1"/>
  <c r="H304" i="1"/>
  <c r="J304" i="1" s="1"/>
  <c r="H306" i="1"/>
  <c r="K306" i="1" s="1"/>
  <c r="H308" i="1"/>
  <c r="K308" i="1" s="1"/>
  <c r="H310" i="1"/>
  <c r="K310" i="1" s="1"/>
  <c r="H345" i="1"/>
  <c r="K345" i="1" s="1"/>
  <c r="H352" i="1"/>
  <c r="J352" i="1" s="1"/>
  <c r="H354" i="1"/>
  <c r="K354" i="1" s="1"/>
  <c r="H356" i="1"/>
  <c r="K356" i="1" s="1"/>
  <c r="H367" i="1"/>
  <c r="K367" i="1" s="1"/>
  <c r="H412" i="1"/>
  <c r="J412" i="1" s="1"/>
  <c r="H414" i="1"/>
  <c r="K414" i="1" s="1"/>
  <c r="H437" i="1"/>
  <c r="J437" i="1" s="1"/>
  <c r="H439" i="1"/>
  <c r="K439" i="1" s="1"/>
  <c r="H514" i="1"/>
  <c r="J514" i="1" s="1"/>
  <c r="H545" i="1"/>
  <c r="I545" i="1" s="1"/>
  <c r="H556" i="1"/>
  <c r="J556" i="1" s="1"/>
  <c r="H558" i="1"/>
  <c r="J558" i="1" s="1"/>
  <c r="H560" i="1"/>
  <c r="K560" i="1" s="1"/>
  <c r="H577" i="1"/>
  <c r="J577" i="1" s="1"/>
  <c r="H589" i="1"/>
  <c r="I589" i="1" s="1"/>
  <c r="H591" i="1"/>
  <c r="J591" i="1" s="1"/>
  <c r="H593" i="1"/>
  <c r="J593" i="1" s="1"/>
  <c r="H595" i="1"/>
  <c r="J595" i="1" s="1"/>
  <c r="H597" i="1"/>
  <c r="K597" i="1" s="1"/>
  <c r="H599" i="1"/>
  <c r="K599" i="1" s="1"/>
  <c r="H601" i="1"/>
  <c r="K601" i="1" s="1"/>
  <c r="H1045" i="1"/>
  <c r="J1045" i="1" s="1"/>
  <c r="H1112" i="1"/>
  <c r="J1112" i="1" s="1"/>
  <c r="H1116" i="1"/>
  <c r="J1116" i="1" s="1"/>
  <c r="H1120" i="1"/>
  <c r="J1120" i="1" s="1"/>
  <c r="H1124" i="1"/>
  <c r="K1124" i="1" s="1"/>
  <c r="H1183" i="1"/>
  <c r="K1183" i="1" s="1"/>
  <c r="H1188" i="1"/>
  <c r="J1188" i="1" s="1"/>
  <c r="H1190" i="1"/>
  <c r="J1190" i="1" s="1"/>
  <c r="H1192" i="1"/>
  <c r="J1192" i="1" s="1"/>
  <c r="H1213" i="1"/>
  <c r="K1213" i="1" s="1"/>
  <c r="H1226" i="1"/>
  <c r="K1226" i="1" s="1"/>
  <c r="H1233" i="1"/>
  <c r="J1233" i="1" s="1"/>
  <c r="H1235" i="1"/>
  <c r="K1235" i="1" s="1"/>
  <c r="H1283" i="1"/>
  <c r="J1283" i="1" s="1"/>
  <c r="H1418" i="1"/>
  <c r="J1418" i="1" s="1"/>
  <c r="H1458" i="1"/>
  <c r="J1458" i="1" s="1"/>
  <c r="H1464" i="1"/>
  <c r="I1464" i="1" s="1"/>
  <c r="H1466" i="1"/>
  <c r="J1466" i="1" s="1"/>
  <c r="H207" i="2"/>
  <c r="H205" i="2"/>
  <c r="P40" i="1"/>
  <c r="H43" i="1"/>
  <c r="J43" i="1" s="1"/>
  <c r="H55" i="1"/>
  <c r="I55" i="1" s="1"/>
  <c r="P69" i="1"/>
  <c r="H72" i="1"/>
  <c r="J72" i="1" s="1"/>
  <c r="H89" i="1"/>
  <c r="J89" i="1" s="1"/>
  <c r="H96" i="1"/>
  <c r="J96" i="1" s="1"/>
  <c r="H98" i="1"/>
  <c r="J98" i="1" s="1"/>
  <c r="H100" i="1"/>
  <c r="K100" i="1" s="1"/>
  <c r="H102" i="1"/>
  <c r="K102" i="1" s="1"/>
  <c r="H105" i="1"/>
  <c r="I105" i="1" s="1"/>
  <c r="H107" i="1"/>
  <c r="J107" i="1" s="1"/>
  <c r="H109" i="1"/>
  <c r="J109" i="1" s="1"/>
  <c r="H111" i="1"/>
  <c r="J111" i="1" s="1"/>
  <c r="H113" i="1"/>
  <c r="K113" i="1" s="1"/>
  <c r="H115" i="1"/>
  <c r="K115" i="1" s="1"/>
  <c r="H117" i="1"/>
  <c r="K117" i="1" s="1"/>
  <c r="H119" i="1"/>
  <c r="K119" i="1" s="1"/>
  <c r="H202" i="1"/>
  <c r="J202" i="1" s="1"/>
  <c r="H234" i="1"/>
  <c r="K234" i="1" s="1"/>
  <c r="H30" i="1"/>
  <c r="I30" i="1" s="1"/>
  <c r="H87" i="1"/>
  <c r="I87" i="1" s="1"/>
  <c r="H210" i="1"/>
  <c r="K210" i="1" s="1"/>
  <c r="H222" i="1"/>
  <c r="J222" i="1" s="1"/>
  <c r="H54" i="1"/>
  <c r="I54" i="1" s="1"/>
  <c r="H103" i="1"/>
  <c r="K103" i="1" s="1"/>
  <c r="H108" i="1"/>
  <c r="J108" i="1" s="1"/>
  <c r="H110" i="1"/>
  <c r="J110" i="1" s="1"/>
  <c r="H112" i="1"/>
  <c r="K112" i="1" s="1"/>
  <c r="H114" i="1"/>
  <c r="K114" i="1" s="1"/>
  <c r="H116" i="1"/>
  <c r="K116" i="1" s="1"/>
  <c r="H118" i="1"/>
  <c r="K118" i="1" s="1"/>
  <c r="H218" i="1"/>
  <c r="K218" i="1" s="1"/>
  <c r="H244" i="1"/>
  <c r="K244" i="1" s="1"/>
  <c r="H27" i="1"/>
  <c r="K27" i="1" s="1"/>
  <c r="P28" i="1"/>
  <c r="H31" i="1"/>
  <c r="J31" i="1" s="1"/>
  <c r="H60" i="1"/>
  <c r="I60" i="1" s="1"/>
  <c r="H23" i="1"/>
  <c r="I23" i="1" s="1"/>
  <c r="H61" i="1"/>
  <c r="J61" i="1" s="1"/>
  <c r="H83" i="1"/>
  <c r="I83" i="1" s="1"/>
  <c r="H166" i="1"/>
  <c r="K166" i="1" s="1"/>
  <c r="H171" i="1"/>
  <c r="J171" i="1" s="1"/>
  <c r="H173" i="1"/>
  <c r="K173" i="1" s="1"/>
  <c r="H178" i="1"/>
  <c r="J178" i="1" s="1"/>
  <c r="H180" i="1"/>
  <c r="J180" i="1" s="1"/>
  <c r="H182" i="1"/>
  <c r="K182" i="1" s="1"/>
  <c r="H226" i="1"/>
  <c r="K226" i="1" s="1"/>
  <c r="H168" i="1"/>
  <c r="I168" i="1" s="1"/>
  <c r="H170" i="1"/>
  <c r="J170" i="1" s="1"/>
  <c r="H172" i="1"/>
  <c r="J172" i="1" s="1"/>
  <c r="H175" i="1"/>
  <c r="I175" i="1" s="1"/>
  <c r="H177" i="1"/>
  <c r="J177" i="1" s="1"/>
  <c r="H179" i="1"/>
  <c r="J179" i="1" s="1"/>
  <c r="H181" i="1"/>
  <c r="K181" i="1" s="1"/>
  <c r="H184" i="1"/>
  <c r="I184" i="1" s="1"/>
  <c r="H186" i="1"/>
  <c r="J186" i="1" s="1"/>
  <c r="H188" i="1"/>
  <c r="J188" i="1" s="1"/>
  <c r="H190" i="1"/>
  <c r="K190" i="1" s="1"/>
  <c r="H206" i="1"/>
  <c r="I206" i="1" s="1"/>
  <c r="H249" i="1"/>
  <c r="J249" i="1" s="1"/>
  <c r="H254" i="1"/>
  <c r="K254" i="1" s="1"/>
  <c r="H259" i="1"/>
  <c r="J259" i="1" s="1"/>
  <c r="H261" i="1"/>
  <c r="J261" i="1" s="1"/>
  <c r="H263" i="1"/>
  <c r="J263" i="1" s="1"/>
  <c r="H265" i="1"/>
  <c r="J265" i="1" s="1"/>
  <c r="H267" i="1"/>
  <c r="J267" i="1" s="1"/>
  <c r="H269" i="1"/>
  <c r="K269" i="1" s="1"/>
  <c r="H271" i="1"/>
  <c r="K271" i="1" s="1"/>
  <c r="H273" i="1"/>
  <c r="K273" i="1" s="1"/>
  <c r="H322" i="1"/>
  <c r="J322" i="1" s="1"/>
  <c r="H331" i="1"/>
  <c r="K331" i="1" s="1"/>
  <c r="H341" i="1"/>
  <c r="J341" i="1" s="1"/>
  <c r="H344" i="1"/>
  <c r="K344" i="1" s="1"/>
  <c r="H346" i="1"/>
  <c r="K346" i="1" s="1"/>
  <c r="H371" i="1"/>
  <c r="K371" i="1" s="1"/>
  <c r="H444" i="1"/>
  <c r="J444" i="1" s="1"/>
  <c r="H446" i="1"/>
  <c r="J446" i="1" s="1"/>
  <c r="H448" i="1"/>
  <c r="K448" i="1" s="1"/>
  <c r="H455" i="1"/>
  <c r="J455" i="1" s="1"/>
  <c r="H457" i="1"/>
  <c r="J457" i="1" s="1"/>
  <c r="H459" i="1"/>
  <c r="J459" i="1" s="1"/>
  <c r="H461" i="1"/>
  <c r="J461" i="1" s="1"/>
  <c r="H463" i="1"/>
  <c r="K463" i="1" s="1"/>
  <c r="H465" i="1"/>
  <c r="K465" i="1" s="1"/>
  <c r="H467" i="1"/>
  <c r="K467" i="1" s="1"/>
  <c r="H501" i="1"/>
  <c r="K501" i="1" s="1"/>
  <c r="H503" i="1"/>
  <c r="K503" i="1" s="1"/>
  <c r="H524" i="1"/>
  <c r="K524" i="1" s="1"/>
  <c r="H526" i="1"/>
  <c r="K526" i="1" s="1"/>
  <c r="H530" i="1"/>
  <c r="I530" i="1" s="1"/>
  <c r="H534" i="1"/>
  <c r="J534" i="1" s="1"/>
  <c r="H536" i="1"/>
  <c r="J536" i="1" s="1"/>
  <c r="H573" i="1"/>
  <c r="J573" i="1" s="1"/>
  <c r="H580" i="1"/>
  <c r="J580" i="1" s="1"/>
  <c r="H582" i="1"/>
  <c r="K582" i="1" s="1"/>
  <c r="H319" i="1"/>
  <c r="J319" i="1" s="1"/>
  <c r="H321" i="1"/>
  <c r="J321" i="1" s="1"/>
  <c r="H326" i="1"/>
  <c r="J326" i="1" s="1"/>
  <c r="H343" i="1"/>
  <c r="K343" i="1" s="1"/>
  <c r="H353" i="1"/>
  <c r="J353" i="1" s="1"/>
  <c r="H360" i="1"/>
  <c r="J360" i="1" s="1"/>
  <c r="H362" i="1"/>
  <c r="J362" i="1" s="1"/>
  <c r="H365" i="1"/>
  <c r="K365" i="1" s="1"/>
  <c r="H368" i="1"/>
  <c r="K368" i="1" s="1"/>
  <c r="H370" i="1"/>
  <c r="K370" i="1" s="1"/>
  <c r="H397" i="1"/>
  <c r="J397" i="1" s="1"/>
  <c r="H399" i="1"/>
  <c r="J399" i="1" s="1"/>
  <c r="H401" i="1"/>
  <c r="K401" i="1" s="1"/>
  <c r="H403" i="1"/>
  <c r="K403" i="1" s="1"/>
  <c r="H405" i="1"/>
  <c r="K405" i="1" s="1"/>
  <c r="H407" i="1"/>
  <c r="K407" i="1" s="1"/>
  <c r="H420" i="1"/>
  <c r="J420" i="1" s="1"/>
  <c r="H422" i="1"/>
  <c r="J422" i="1" s="1"/>
  <c r="H424" i="1"/>
  <c r="K424" i="1" s="1"/>
  <c r="H426" i="1"/>
  <c r="K426" i="1" s="1"/>
  <c r="H428" i="1"/>
  <c r="K428" i="1" s="1"/>
  <c r="H430" i="1"/>
  <c r="K430" i="1" s="1"/>
  <c r="H434" i="1"/>
  <c r="J434" i="1" s="1"/>
  <c r="H436" i="1"/>
  <c r="J436" i="1" s="1"/>
  <c r="H438" i="1"/>
  <c r="K438" i="1" s="1"/>
  <c r="H489" i="1"/>
  <c r="J489" i="1" s="1"/>
  <c r="H491" i="1"/>
  <c r="K491" i="1" s="1"/>
  <c r="H538" i="1"/>
  <c r="K538" i="1" s="1"/>
  <c r="H540" i="1"/>
  <c r="K540" i="1" s="1"/>
  <c r="H548" i="1"/>
  <c r="J548" i="1" s="1"/>
  <c r="H550" i="1"/>
  <c r="K550" i="1" s="1"/>
  <c r="H562" i="1"/>
  <c r="K562" i="1" s="1"/>
  <c r="H564" i="1"/>
  <c r="K564" i="1" s="1"/>
  <c r="H592" i="1"/>
  <c r="J592" i="1" s="1"/>
  <c r="H594" i="1"/>
  <c r="J594" i="1" s="1"/>
  <c r="H596" i="1"/>
  <c r="K596" i="1" s="1"/>
  <c r="H598" i="1"/>
  <c r="K598" i="1" s="1"/>
  <c r="H600" i="1"/>
  <c r="K600" i="1" s="1"/>
  <c r="H187" i="1"/>
  <c r="J187" i="1" s="1"/>
  <c r="H189" i="1"/>
  <c r="J189" i="1" s="1"/>
  <c r="H192" i="1"/>
  <c r="I192" i="1" s="1"/>
  <c r="H260" i="1"/>
  <c r="J260" i="1" s="1"/>
  <c r="H262" i="1"/>
  <c r="J262" i="1" s="1"/>
  <c r="H264" i="1"/>
  <c r="J264" i="1" s="1"/>
  <c r="H266" i="1"/>
  <c r="J266" i="1" s="1"/>
  <c r="H268" i="1"/>
  <c r="K268" i="1" s="1"/>
  <c r="H270" i="1"/>
  <c r="K270" i="1" s="1"/>
  <c r="H272" i="1"/>
  <c r="K272" i="1" s="1"/>
  <c r="H276" i="1"/>
  <c r="I276" i="1" s="1"/>
  <c r="H516" i="1"/>
  <c r="J516" i="1" s="1"/>
  <c r="H518" i="1"/>
  <c r="J518" i="1" s="1"/>
  <c r="H542" i="1"/>
  <c r="K542" i="1" s="1"/>
  <c r="H585" i="1"/>
  <c r="K585" i="1" s="1"/>
  <c r="H721" i="1"/>
  <c r="I721" i="1" s="1"/>
  <c r="H299" i="1"/>
  <c r="I299" i="1" s="1"/>
  <c r="H318" i="1"/>
  <c r="J318" i="1" s="1"/>
  <c r="H327" i="1"/>
  <c r="K327" i="1" s="1"/>
  <c r="H329" i="1"/>
  <c r="K329" i="1" s="1"/>
  <c r="H337" i="1"/>
  <c r="J337" i="1" s="1"/>
  <c r="H339" i="1"/>
  <c r="J339" i="1" s="1"/>
  <c r="H347" i="1"/>
  <c r="K347" i="1" s="1"/>
  <c r="H361" i="1"/>
  <c r="J361" i="1" s="1"/>
  <c r="H364" i="1"/>
  <c r="K364" i="1" s="1"/>
  <c r="H366" i="1"/>
  <c r="K366" i="1" s="1"/>
  <c r="H369" i="1"/>
  <c r="K369" i="1" s="1"/>
  <c r="H375" i="1"/>
  <c r="I375" i="1" s="1"/>
  <c r="H394" i="1"/>
  <c r="I394" i="1" s="1"/>
  <c r="H396" i="1"/>
  <c r="J396" i="1" s="1"/>
  <c r="H398" i="1"/>
  <c r="J398" i="1" s="1"/>
  <c r="H400" i="1"/>
  <c r="J400" i="1" s="1"/>
  <c r="H402" i="1"/>
  <c r="K402" i="1" s="1"/>
  <c r="H404" i="1"/>
  <c r="K404" i="1" s="1"/>
  <c r="H406" i="1"/>
  <c r="K406" i="1" s="1"/>
  <c r="H417" i="1"/>
  <c r="I417" i="1" s="1"/>
  <c r="H419" i="1"/>
  <c r="J419" i="1" s="1"/>
  <c r="H421" i="1"/>
  <c r="J421" i="1" s="1"/>
  <c r="H423" i="1"/>
  <c r="K423" i="1" s="1"/>
  <c r="H425" i="1"/>
  <c r="K425" i="1" s="1"/>
  <c r="H427" i="1"/>
  <c r="K427" i="1" s="1"/>
  <c r="H429" i="1"/>
  <c r="K429" i="1" s="1"/>
  <c r="H435" i="1"/>
  <c r="J435" i="1" s="1"/>
  <c r="H483" i="1"/>
  <c r="K483" i="1" s="1"/>
  <c r="H488" i="1"/>
  <c r="J488" i="1" s="1"/>
  <c r="H490" i="1"/>
  <c r="K490" i="1" s="1"/>
  <c r="H492" i="1"/>
  <c r="K492" i="1" s="1"/>
  <c r="H1009" i="1"/>
  <c r="K1009" i="1" s="1"/>
  <c r="H1013" i="1"/>
  <c r="K1013" i="1" s="1"/>
  <c r="H1024" i="1"/>
  <c r="I1024" i="1" s="1"/>
  <c r="H1126" i="1"/>
  <c r="K1126" i="1" s="1"/>
  <c r="H607" i="1"/>
  <c r="J607" i="1" s="1"/>
  <c r="H609" i="1"/>
  <c r="K609" i="1" s="1"/>
  <c r="H666" i="1"/>
  <c r="J666" i="1" s="1"/>
  <c r="H668" i="1"/>
  <c r="K668" i="1" s="1"/>
  <c r="H687" i="1"/>
  <c r="I687" i="1" s="1"/>
  <c r="H689" i="1"/>
  <c r="J689" i="1" s="1"/>
  <c r="H691" i="1"/>
  <c r="J691" i="1" s="1"/>
  <c r="H693" i="1"/>
  <c r="J693" i="1" s="1"/>
  <c r="H695" i="1"/>
  <c r="J695" i="1" s="1"/>
  <c r="H697" i="1"/>
  <c r="J697" i="1" s="1"/>
  <c r="H699" i="1"/>
  <c r="K699" i="1" s="1"/>
  <c r="H701" i="1"/>
  <c r="K701" i="1" s="1"/>
  <c r="H732" i="1"/>
  <c r="J732" i="1" s="1"/>
  <c r="H734" i="1"/>
  <c r="J734" i="1" s="1"/>
  <c r="H736" i="1"/>
  <c r="K736" i="1" s="1"/>
  <c r="H738" i="1"/>
  <c r="K738" i="1" s="1"/>
  <c r="H740" i="1"/>
  <c r="K740" i="1" s="1"/>
  <c r="H750" i="1"/>
  <c r="J750" i="1" s="1"/>
  <c r="H752" i="1"/>
  <c r="J752" i="1" s="1"/>
  <c r="H755" i="1"/>
  <c r="J755" i="1" s="1"/>
  <c r="H758" i="1"/>
  <c r="K758" i="1" s="1"/>
  <c r="H760" i="1"/>
  <c r="K760" i="1" s="1"/>
  <c r="H768" i="1"/>
  <c r="J768" i="1" s="1"/>
  <c r="H770" i="1"/>
  <c r="J770" i="1" s="1"/>
  <c r="H772" i="1"/>
  <c r="K772" i="1" s="1"/>
  <c r="H774" i="1"/>
  <c r="K774" i="1" s="1"/>
  <c r="H776" i="1"/>
  <c r="K776" i="1" s="1"/>
  <c r="H778" i="1"/>
  <c r="K778" i="1" s="1"/>
  <c r="H783" i="1"/>
  <c r="J783" i="1" s="1"/>
  <c r="H785" i="1"/>
  <c r="K785" i="1" s="1"/>
  <c r="H790" i="1"/>
  <c r="J790" i="1" s="1"/>
  <c r="H792" i="1"/>
  <c r="J792" i="1" s="1"/>
  <c r="H794" i="1"/>
  <c r="K794" i="1" s="1"/>
  <c r="H796" i="1"/>
  <c r="K796" i="1" s="1"/>
  <c r="H798" i="1"/>
  <c r="K798" i="1" s="1"/>
  <c r="H800" i="1"/>
  <c r="K800" i="1" s="1"/>
  <c r="H805" i="1"/>
  <c r="I805" i="1" s="1"/>
  <c r="H821" i="1"/>
  <c r="K821" i="1" s="1"/>
  <c r="H851" i="1"/>
  <c r="J851" i="1" s="1"/>
  <c r="H855" i="1"/>
  <c r="K855" i="1" s="1"/>
  <c r="H859" i="1"/>
  <c r="K859" i="1" s="1"/>
  <c r="H866" i="1"/>
  <c r="J866" i="1" s="1"/>
  <c r="H869" i="1"/>
  <c r="J869" i="1" s="1"/>
  <c r="H928" i="1"/>
  <c r="J928" i="1" s="1"/>
  <c r="H931" i="1"/>
  <c r="J931" i="1" s="1"/>
  <c r="H938" i="1"/>
  <c r="K938" i="1" s="1"/>
  <c r="H949" i="1"/>
  <c r="K949" i="1" s="1"/>
  <c r="H952" i="1"/>
  <c r="K952" i="1" s="1"/>
  <c r="H967" i="1"/>
  <c r="J967" i="1" s="1"/>
  <c r="H970" i="1"/>
  <c r="J970" i="1" s="1"/>
  <c r="H883" i="1"/>
  <c r="I883" i="1" s="1"/>
  <c r="H927" i="1"/>
  <c r="J927" i="1" s="1"/>
  <c r="H930" i="1"/>
  <c r="J930" i="1" s="1"/>
  <c r="H935" i="1"/>
  <c r="K935" i="1" s="1"/>
  <c r="H957" i="1"/>
  <c r="I957" i="1" s="1"/>
  <c r="H959" i="1"/>
  <c r="J959" i="1" s="1"/>
  <c r="H1029" i="1"/>
  <c r="J1029" i="1" s="1"/>
  <c r="H1033" i="1"/>
  <c r="K1033" i="1" s="1"/>
  <c r="H572" i="1"/>
  <c r="J572" i="1" s="1"/>
  <c r="H575" i="1"/>
  <c r="J575" i="1" s="1"/>
  <c r="H581" i="1"/>
  <c r="K581" i="1" s="1"/>
  <c r="H604" i="1"/>
  <c r="I604" i="1" s="1"/>
  <c r="H606" i="1"/>
  <c r="J606" i="1" s="1"/>
  <c r="H608" i="1"/>
  <c r="K608" i="1" s="1"/>
  <c r="H610" i="1"/>
  <c r="K610" i="1" s="1"/>
  <c r="H612" i="1"/>
  <c r="I612" i="1" s="1"/>
  <c r="H648" i="1"/>
  <c r="I648" i="1" s="1"/>
  <c r="H665" i="1"/>
  <c r="J665" i="1" s="1"/>
  <c r="H667" i="1"/>
  <c r="K667" i="1" s="1"/>
  <c r="H669" i="1"/>
  <c r="K669" i="1" s="1"/>
  <c r="H690" i="1"/>
  <c r="J690" i="1" s="1"/>
  <c r="H692" i="1"/>
  <c r="J692" i="1" s="1"/>
  <c r="H694" i="1"/>
  <c r="J694" i="1" s="1"/>
  <c r="H696" i="1"/>
  <c r="J696" i="1" s="1"/>
  <c r="H698" i="1"/>
  <c r="K698" i="1" s="1"/>
  <c r="H700" i="1"/>
  <c r="K700" i="1" s="1"/>
  <c r="H702" i="1"/>
  <c r="K702" i="1" s="1"/>
  <c r="H731" i="1"/>
  <c r="J731" i="1" s="1"/>
  <c r="H733" i="1"/>
  <c r="J733" i="1" s="1"/>
  <c r="H735" i="1"/>
  <c r="K735" i="1" s="1"/>
  <c r="H737" i="1"/>
  <c r="K737" i="1" s="1"/>
  <c r="H739" i="1"/>
  <c r="K739" i="1" s="1"/>
  <c r="H741" i="1"/>
  <c r="K741" i="1" s="1"/>
  <c r="H748" i="1"/>
  <c r="J748" i="1" s="1"/>
  <c r="H751" i="1"/>
  <c r="J751" i="1" s="1"/>
  <c r="H754" i="1"/>
  <c r="J754" i="1" s="1"/>
  <c r="H756" i="1"/>
  <c r="J756" i="1" s="1"/>
  <c r="H759" i="1"/>
  <c r="K759" i="1" s="1"/>
  <c r="H762" i="1"/>
  <c r="K762" i="1" s="1"/>
  <c r="H767" i="1"/>
  <c r="J767" i="1" s="1"/>
  <c r="H769" i="1"/>
  <c r="J769" i="1" s="1"/>
  <c r="H771" i="1"/>
  <c r="J771" i="1" s="1"/>
  <c r="H773" i="1"/>
  <c r="K773" i="1" s="1"/>
  <c r="H775" i="1"/>
  <c r="K775" i="1" s="1"/>
  <c r="H777" i="1"/>
  <c r="K777" i="1" s="1"/>
  <c r="H782" i="1"/>
  <c r="J782" i="1" s="1"/>
  <c r="H784" i="1"/>
  <c r="K784" i="1" s="1"/>
  <c r="H786" i="1"/>
  <c r="K786" i="1" s="1"/>
  <c r="H791" i="1"/>
  <c r="J791" i="1" s="1"/>
  <c r="H793" i="1"/>
  <c r="J793" i="1" s="1"/>
  <c r="H795" i="1"/>
  <c r="K795" i="1" s="1"/>
  <c r="H797" i="1"/>
  <c r="K797" i="1" s="1"/>
  <c r="H799" i="1"/>
  <c r="K799" i="1" s="1"/>
  <c r="H801" i="1"/>
  <c r="K801" i="1" s="1"/>
  <c r="H824" i="1"/>
  <c r="I824" i="1" s="1"/>
  <c r="H826" i="1"/>
  <c r="J826" i="1" s="1"/>
  <c r="H831" i="1"/>
  <c r="K831" i="1" s="1"/>
  <c r="H835" i="1"/>
  <c r="K835" i="1" s="1"/>
  <c r="H841" i="1"/>
  <c r="J841" i="1" s="1"/>
  <c r="H845" i="1"/>
  <c r="K845" i="1" s="1"/>
  <c r="H870" i="1"/>
  <c r="J870" i="1" s="1"/>
  <c r="H873" i="1"/>
  <c r="J873" i="1" s="1"/>
  <c r="H878" i="1"/>
  <c r="K878" i="1" s="1"/>
  <c r="H987" i="1"/>
  <c r="J987" i="1" s="1"/>
  <c r="H991" i="1"/>
  <c r="J991" i="1" s="1"/>
  <c r="H995" i="1"/>
  <c r="K995" i="1" s="1"/>
  <c r="H997" i="1"/>
  <c r="K997" i="1" s="1"/>
  <c r="H1001" i="1"/>
  <c r="I1001" i="1" s="1"/>
  <c r="H1005" i="1"/>
  <c r="J1005" i="1" s="1"/>
  <c r="H1055" i="1"/>
  <c r="K1055" i="1" s="1"/>
  <c r="H1042" i="1"/>
  <c r="I1042" i="1" s="1"/>
  <c r="H1066" i="1"/>
  <c r="J1066" i="1" s="1"/>
  <c r="H1068" i="1"/>
  <c r="J1068" i="1" s="1"/>
  <c r="H1070" i="1"/>
  <c r="J1070" i="1" s="1"/>
  <c r="H1072" i="1"/>
  <c r="J1072" i="1" s="1"/>
  <c r="H1074" i="1"/>
  <c r="J1074" i="1" s="1"/>
  <c r="H1076" i="1"/>
  <c r="K1076" i="1" s="1"/>
  <c r="H1078" i="1"/>
  <c r="K1078" i="1" s="1"/>
  <c r="H1080" i="1"/>
  <c r="K1080" i="1" s="1"/>
  <c r="H1130" i="1"/>
  <c r="K1130" i="1" s="1"/>
  <c r="H1135" i="1"/>
  <c r="J1135" i="1" s="1"/>
  <c r="H1137" i="1"/>
  <c r="J1137" i="1" s="1"/>
  <c r="H1139" i="1"/>
  <c r="J1139" i="1" s="1"/>
  <c r="H1141" i="1"/>
  <c r="J1141" i="1" s="1"/>
  <c r="H1143" i="1"/>
  <c r="J1143" i="1" s="1"/>
  <c r="H1145" i="1"/>
  <c r="K1145" i="1" s="1"/>
  <c r="H1147" i="1"/>
  <c r="K1147" i="1" s="1"/>
  <c r="H1149" i="1"/>
  <c r="K1149" i="1" s="1"/>
  <c r="H1205" i="1"/>
  <c r="J1205" i="1" s="1"/>
  <c r="H1208" i="1"/>
  <c r="K1208" i="1" s="1"/>
  <c r="H1211" i="1"/>
  <c r="K1211" i="1" s="1"/>
  <c r="H1423" i="1"/>
  <c r="I1423" i="1" s="1"/>
  <c r="H933" i="1"/>
  <c r="J933" i="1" s="1"/>
  <c r="H945" i="1"/>
  <c r="J945" i="1" s="1"/>
  <c r="H948" i="1"/>
  <c r="J948" i="1" s="1"/>
  <c r="H951" i="1"/>
  <c r="K951" i="1" s="1"/>
  <c r="H954" i="1"/>
  <c r="K954" i="1" s="1"/>
  <c r="H962" i="1"/>
  <c r="K962" i="1" s="1"/>
  <c r="H969" i="1"/>
  <c r="J969" i="1" s="1"/>
  <c r="H972" i="1"/>
  <c r="K972" i="1" s="1"/>
  <c r="H1003" i="1"/>
  <c r="J1003" i="1" s="1"/>
  <c r="P1040" i="1"/>
  <c r="H1049" i="1"/>
  <c r="J1049" i="1" s="1"/>
  <c r="H1054" i="1"/>
  <c r="K1054" i="1" s="1"/>
  <c r="H1057" i="1"/>
  <c r="K1057" i="1" s="1"/>
  <c r="H1108" i="1"/>
  <c r="K1108" i="1" s="1"/>
  <c r="H1158" i="1"/>
  <c r="J1158" i="1" s="1"/>
  <c r="H1160" i="1"/>
  <c r="K1160" i="1" s="1"/>
  <c r="H1162" i="1"/>
  <c r="K1162" i="1" s="1"/>
  <c r="H1164" i="1"/>
  <c r="K1164" i="1" s="1"/>
  <c r="H1019" i="1"/>
  <c r="J1019" i="1" s="1"/>
  <c r="H1041" i="1"/>
  <c r="I1041" i="1" s="1"/>
  <c r="H1079" i="1"/>
  <c r="K1079" i="1" s="1"/>
  <c r="H1085" i="1"/>
  <c r="K1085" i="1" s="1"/>
  <c r="H1107" i="1"/>
  <c r="K1107" i="1" s="1"/>
  <c r="H1111" i="1"/>
  <c r="I1111" i="1" s="1"/>
  <c r="H1114" i="1"/>
  <c r="J1114" i="1" s="1"/>
  <c r="H1118" i="1"/>
  <c r="J1118" i="1" s="1"/>
  <c r="H1122" i="1"/>
  <c r="K1122" i="1" s="1"/>
  <c r="H1129" i="1"/>
  <c r="I1129" i="1" s="1"/>
  <c r="H1131" i="1"/>
  <c r="K1131" i="1" s="1"/>
  <c r="H1136" i="1"/>
  <c r="J1136" i="1" s="1"/>
  <c r="H1138" i="1"/>
  <c r="J1138" i="1" s="1"/>
  <c r="H1140" i="1"/>
  <c r="J1140" i="1" s="1"/>
  <c r="H1142" i="1"/>
  <c r="J1142" i="1" s="1"/>
  <c r="H1144" i="1"/>
  <c r="K1144" i="1" s="1"/>
  <c r="H1146" i="1"/>
  <c r="K1146" i="1" s="1"/>
  <c r="H1148" i="1"/>
  <c r="K1148" i="1" s="1"/>
  <c r="H1182" i="1"/>
  <c r="I1182" i="1" s="1"/>
  <c r="H1189" i="1"/>
  <c r="J1189" i="1" s="1"/>
  <c r="H1197" i="1"/>
  <c r="K1197" i="1" s="1"/>
  <c r="H1204" i="1"/>
  <c r="J1204" i="1" s="1"/>
  <c r="H1207" i="1"/>
  <c r="K1207" i="1" s="1"/>
  <c r="H1209" i="1"/>
  <c r="K1209" i="1" s="1"/>
  <c r="H1212" i="1"/>
  <c r="K1212" i="1" s="1"/>
  <c r="H1234" i="1"/>
  <c r="J1234" i="1" s="1"/>
  <c r="H1267" i="1"/>
  <c r="K1267" i="1" s="1"/>
  <c r="H1448" i="1"/>
  <c r="I1448" i="1" s="1"/>
  <c r="H35" i="1"/>
  <c r="J35" i="1" s="1"/>
  <c r="H36" i="1"/>
  <c r="J36" i="1" s="1"/>
  <c r="H37" i="1"/>
  <c r="K37" i="1" s="1"/>
  <c r="P62" i="1"/>
  <c r="H65" i="1"/>
  <c r="J65" i="1" s="1"/>
  <c r="H66" i="1"/>
  <c r="K66" i="1" s="1"/>
  <c r="P74" i="1"/>
  <c r="H76" i="1"/>
  <c r="J76" i="1" s="1"/>
  <c r="P18" i="1"/>
  <c r="H21" i="1"/>
  <c r="J21" i="1" s="1"/>
  <c r="H33" i="1"/>
  <c r="I33" i="1" s="1"/>
  <c r="H34" i="1"/>
  <c r="I34" i="1" s="1"/>
  <c r="P50" i="1"/>
  <c r="H52" i="1"/>
  <c r="J52" i="1" s="1"/>
  <c r="H63" i="1"/>
  <c r="I63" i="1" s="1"/>
  <c r="P67" i="1"/>
  <c r="P77" i="1"/>
  <c r="H80" i="1"/>
  <c r="J80" i="1" s="1"/>
  <c r="H81" i="1"/>
  <c r="J81" i="1" s="1"/>
  <c r="P44" i="1"/>
  <c r="H47" i="1"/>
  <c r="J47" i="1" s="1"/>
  <c r="H48" i="1"/>
  <c r="J48" i="1" s="1"/>
  <c r="H49" i="1"/>
  <c r="K49" i="1" s="1"/>
  <c r="P38" i="1"/>
  <c r="H45" i="1"/>
  <c r="I45" i="1" s="1"/>
  <c r="H19" i="1"/>
  <c r="I19" i="1" s="1"/>
  <c r="P22" i="1"/>
  <c r="H25" i="1"/>
  <c r="J25" i="1" s="1"/>
  <c r="H26" i="1"/>
  <c r="J26" i="1" s="1"/>
  <c r="P53" i="1"/>
  <c r="H56" i="1"/>
  <c r="J56" i="1" s="1"/>
  <c r="H57" i="1"/>
  <c r="J57" i="1" s="1"/>
  <c r="H78" i="1"/>
  <c r="I78" i="1" s="1"/>
  <c r="P82" i="1"/>
  <c r="H247" i="1"/>
  <c r="I247" i="1" s="1"/>
  <c r="H320" i="1"/>
  <c r="J320" i="1" s="1"/>
  <c r="H324" i="1"/>
  <c r="J324" i="1" s="1"/>
  <c r="H328" i="1"/>
  <c r="K328" i="1" s="1"/>
  <c r="H332" i="1"/>
  <c r="K332" i="1" s="1"/>
  <c r="H338" i="1"/>
  <c r="J338" i="1" s="1"/>
  <c r="H378" i="1"/>
  <c r="J378" i="1" s="1"/>
  <c r="H380" i="1"/>
  <c r="J380" i="1" s="1"/>
  <c r="H382" i="1"/>
  <c r="J382" i="1" s="1"/>
  <c r="H384" i="1"/>
  <c r="J384" i="1" s="1"/>
  <c r="H386" i="1"/>
  <c r="K386" i="1" s="1"/>
  <c r="H388" i="1"/>
  <c r="K388" i="1" s="1"/>
  <c r="H515" i="1"/>
  <c r="J515" i="1" s="1"/>
  <c r="H519" i="1"/>
  <c r="J519" i="1" s="1"/>
  <c r="H523" i="1"/>
  <c r="K523" i="1" s="1"/>
  <c r="H527" i="1"/>
  <c r="K527" i="1" s="1"/>
  <c r="H533" i="1"/>
  <c r="J533" i="1" s="1"/>
  <c r="H537" i="1"/>
  <c r="K537" i="1" s="1"/>
  <c r="H541" i="1"/>
  <c r="K541" i="1" s="1"/>
  <c r="H547" i="1"/>
  <c r="J547" i="1" s="1"/>
  <c r="H551" i="1"/>
  <c r="K551" i="1" s="1"/>
  <c r="H557" i="1"/>
  <c r="J557" i="1" s="1"/>
  <c r="H561" i="1"/>
  <c r="K561" i="1" s="1"/>
  <c r="H565" i="1"/>
  <c r="K565" i="1" s="1"/>
  <c r="H631" i="1"/>
  <c r="J631" i="1" s="1"/>
  <c r="H633" i="1"/>
  <c r="J633" i="1" s="1"/>
  <c r="H635" i="1"/>
  <c r="J635" i="1" s="1"/>
  <c r="H637" i="1"/>
  <c r="J637" i="1" s="1"/>
  <c r="H639" i="1"/>
  <c r="J639" i="1" s="1"/>
  <c r="H641" i="1"/>
  <c r="K641" i="1" s="1"/>
  <c r="H643" i="1"/>
  <c r="K643" i="1" s="1"/>
  <c r="H645" i="1"/>
  <c r="K645" i="1" s="1"/>
  <c r="H650" i="1"/>
  <c r="J650" i="1" s="1"/>
  <c r="H652" i="1"/>
  <c r="J652" i="1" s="1"/>
  <c r="H513" i="1"/>
  <c r="J513" i="1" s="1"/>
  <c r="H517" i="1"/>
  <c r="J517" i="1" s="1"/>
  <c r="H521" i="1"/>
  <c r="J521" i="1" s="1"/>
  <c r="H525" i="1"/>
  <c r="K525" i="1" s="1"/>
  <c r="H535" i="1"/>
  <c r="J535" i="1" s="1"/>
  <c r="H539" i="1"/>
  <c r="K539" i="1" s="1"/>
  <c r="H543" i="1"/>
  <c r="K543" i="1" s="1"/>
  <c r="H549" i="1"/>
  <c r="K549" i="1" s="1"/>
  <c r="H555" i="1"/>
  <c r="J555" i="1" s="1"/>
  <c r="H559" i="1"/>
  <c r="K559" i="1" s="1"/>
  <c r="H563" i="1"/>
  <c r="K563" i="1" s="1"/>
  <c r="H570" i="1"/>
  <c r="I570" i="1" s="1"/>
  <c r="H632" i="1"/>
  <c r="J632" i="1" s="1"/>
  <c r="H634" i="1"/>
  <c r="J634" i="1" s="1"/>
  <c r="H636" i="1"/>
  <c r="J636" i="1" s="1"/>
  <c r="H638" i="1"/>
  <c r="J638" i="1" s="1"/>
  <c r="H640" i="1"/>
  <c r="K640" i="1" s="1"/>
  <c r="H642" i="1"/>
  <c r="K642" i="1" s="1"/>
  <c r="H644" i="1"/>
  <c r="K644" i="1" s="1"/>
  <c r="H709" i="1"/>
  <c r="J709" i="1" s="1"/>
  <c r="H713" i="1"/>
  <c r="K713" i="1" s="1"/>
  <c r="H717" i="1"/>
  <c r="K717" i="1" s="1"/>
  <c r="H711" i="1"/>
  <c r="J711" i="1" s="1"/>
  <c r="H715" i="1"/>
  <c r="K715" i="1" s="1"/>
  <c r="H719" i="1"/>
  <c r="K719" i="1" s="1"/>
  <c r="H710" i="1"/>
  <c r="J710" i="1" s="1"/>
  <c r="H714" i="1"/>
  <c r="K714" i="1" s="1"/>
  <c r="H718" i="1"/>
  <c r="K718" i="1" s="1"/>
  <c r="H729" i="1"/>
  <c r="I729" i="1" s="1"/>
  <c r="H808" i="1"/>
  <c r="J808" i="1" s="1"/>
  <c r="H812" i="1"/>
  <c r="J812" i="1" s="1"/>
  <c r="H816" i="1"/>
  <c r="K816" i="1" s="1"/>
  <c r="H834" i="1"/>
  <c r="K834" i="1" s="1"/>
  <c r="H844" i="1"/>
  <c r="K844" i="1" s="1"/>
  <c r="H850" i="1"/>
  <c r="J850" i="1" s="1"/>
  <c r="H854" i="1"/>
  <c r="K854" i="1" s="1"/>
  <c r="H858" i="1"/>
  <c r="K858" i="1" s="1"/>
  <c r="H898" i="1"/>
  <c r="I898" i="1" s="1"/>
  <c r="H906" i="1"/>
  <c r="I906" i="1" s="1"/>
  <c r="H807" i="1"/>
  <c r="J807" i="1" s="1"/>
  <c r="H811" i="1"/>
  <c r="J811" i="1" s="1"/>
  <c r="H815" i="1"/>
  <c r="J815" i="1" s="1"/>
  <c r="H819" i="1"/>
  <c r="K819" i="1" s="1"/>
  <c r="H829" i="1"/>
  <c r="J829" i="1" s="1"/>
  <c r="H833" i="1"/>
  <c r="K833" i="1" s="1"/>
  <c r="H837" i="1"/>
  <c r="K837" i="1" s="1"/>
  <c r="H843" i="1"/>
  <c r="K843" i="1" s="1"/>
  <c r="H849" i="1"/>
  <c r="J849" i="1" s="1"/>
  <c r="H853" i="1"/>
  <c r="K853" i="1" s="1"/>
  <c r="H857" i="1"/>
  <c r="K857" i="1" s="1"/>
  <c r="H864" i="1"/>
  <c r="I864" i="1" s="1"/>
  <c r="H810" i="1"/>
  <c r="J810" i="1" s="1"/>
  <c r="H814" i="1"/>
  <c r="J814" i="1" s="1"/>
  <c r="H818" i="1"/>
  <c r="K818" i="1" s="1"/>
  <c r="H828" i="1"/>
  <c r="J828" i="1" s="1"/>
  <c r="H832" i="1"/>
  <c r="K832" i="1" s="1"/>
  <c r="H836" i="1"/>
  <c r="K836" i="1" s="1"/>
  <c r="H842" i="1"/>
  <c r="J842" i="1" s="1"/>
  <c r="H852" i="1"/>
  <c r="J852" i="1" s="1"/>
  <c r="H856" i="1"/>
  <c r="K856" i="1" s="1"/>
  <c r="H860" i="1"/>
  <c r="K860" i="1" s="1"/>
  <c r="H984" i="1"/>
  <c r="J984" i="1" s="1"/>
  <c r="H988" i="1"/>
  <c r="J988" i="1" s="1"/>
  <c r="H992" i="1"/>
  <c r="J992" i="1" s="1"/>
  <c r="H996" i="1"/>
  <c r="K996" i="1" s="1"/>
  <c r="H1006" i="1"/>
  <c r="J1006" i="1" s="1"/>
  <c r="H1010" i="1"/>
  <c r="K1010" i="1" s="1"/>
  <c r="H1014" i="1"/>
  <c r="K1014" i="1" s="1"/>
  <c r="H1020" i="1"/>
  <c r="K1020" i="1" s="1"/>
  <c r="H1026" i="1"/>
  <c r="J1026" i="1" s="1"/>
  <c r="H1030" i="1"/>
  <c r="K1030" i="1" s="1"/>
  <c r="H1034" i="1"/>
  <c r="K1034" i="1" s="1"/>
  <c r="H1046" i="1"/>
  <c r="J1046" i="1" s="1"/>
  <c r="H1050" i="1"/>
  <c r="J1050" i="1" s="1"/>
  <c r="H1058" i="1"/>
  <c r="K1058" i="1" s="1"/>
  <c r="H986" i="1"/>
  <c r="J986" i="1" s="1"/>
  <c r="H990" i="1"/>
  <c r="J990" i="1" s="1"/>
  <c r="H994" i="1"/>
  <c r="K994" i="1" s="1"/>
  <c r="H998" i="1"/>
  <c r="K998" i="1" s="1"/>
  <c r="H1004" i="1"/>
  <c r="J1004" i="1" s="1"/>
  <c r="H1008" i="1"/>
  <c r="K1008" i="1" s="1"/>
  <c r="H1012" i="1"/>
  <c r="K1012" i="1" s="1"/>
  <c r="H1018" i="1"/>
  <c r="J1018" i="1" s="1"/>
  <c r="H1022" i="1"/>
  <c r="K1022" i="1" s="1"/>
  <c r="H1028" i="1"/>
  <c r="J1028" i="1" s="1"/>
  <c r="H1032" i="1"/>
  <c r="K1032" i="1" s="1"/>
  <c r="H1036" i="1"/>
  <c r="K1036" i="1" s="1"/>
  <c r="H1044" i="1"/>
  <c r="J1044" i="1" s="1"/>
  <c r="H1048" i="1"/>
  <c r="J1048" i="1" s="1"/>
  <c r="H1052" i="1"/>
  <c r="K1052" i="1" s="1"/>
  <c r="H1056" i="1"/>
  <c r="K1056" i="1" s="1"/>
  <c r="H985" i="1"/>
  <c r="J985" i="1" s="1"/>
  <c r="H989" i="1"/>
  <c r="J989" i="1" s="1"/>
  <c r="H993" i="1"/>
  <c r="K993" i="1" s="1"/>
  <c r="H1011" i="1"/>
  <c r="K1011" i="1" s="1"/>
  <c r="H1021" i="1"/>
  <c r="K1021" i="1" s="1"/>
  <c r="H1027" i="1"/>
  <c r="J1027" i="1" s="1"/>
  <c r="H1031" i="1"/>
  <c r="K1031" i="1" s="1"/>
  <c r="H1035" i="1"/>
  <c r="K1035" i="1" s="1"/>
  <c r="H1043" i="1"/>
  <c r="J1043" i="1" s="1"/>
  <c r="H1047" i="1"/>
  <c r="J1047" i="1" s="1"/>
  <c r="H1051" i="1"/>
  <c r="J1051" i="1" s="1"/>
  <c r="P1058" i="1"/>
  <c r="H1087" i="1"/>
  <c r="I1087" i="1" s="1"/>
  <c r="H1090" i="1"/>
  <c r="J1090" i="1" s="1"/>
  <c r="H1092" i="1"/>
  <c r="J1092" i="1" s="1"/>
  <c r="H1276" i="1"/>
  <c r="J1276" i="1" s="1"/>
  <c r="H1282" i="1"/>
  <c r="J1282" i="1" s="1"/>
  <c r="H1292" i="1"/>
  <c r="J1292" i="1" s="1"/>
  <c r="H1414" i="1"/>
  <c r="I1414" i="1" s="1"/>
  <c r="H1255" i="1"/>
  <c r="K1255" i="1" s="1"/>
  <c r="H1265" i="1"/>
  <c r="J1265" i="1" s="1"/>
  <c r="H1275" i="1"/>
  <c r="J1275" i="1" s="1"/>
  <c r="H1285" i="1"/>
  <c r="K1285" i="1" s="1"/>
  <c r="H1291" i="1"/>
  <c r="J1291" i="1" s="1"/>
  <c r="H1479" i="1"/>
  <c r="H1478" i="1"/>
  <c r="H1254" i="1"/>
  <c r="J1254" i="1" s="1"/>
  <c r="H1264" i="1"/>
  <c r="J1264" i="1" s="1"/>
  <c r="H1284" i="1"/>
  <c r="J1284" i="1" s="1"/>
  <c r="H1290" i="1"/>
  <c r="J1290" i="1" s="1"/>
  <c r="H1432" i="1"/>
  <c r="I1432" i="1" s="1"/>
  <c r="H210" i="2" l="1"/>
  <c r="H221" i="2"/>
  <c r="H220" i="2"/>
  <c r="H1474" i="1"/>
  <c r="H1476" i="1" s="1"/>
  <c r="H1472" i="1"/>
  <c r="H1471" i="1"/>
  <c r="H1473" i="1"/>
  <c r="H1475" i="1" l="1"/>
  <c r="H1486" i="1" s="1"/>
  <c r="H222" i="2"/>
  <c r="H223" i="2" s="1"/>
  <c r="H224" i="2" s="1"/>
  <c r="H225" i="2" s="1"/>
  <c r="H226" i="2" s="1"/>
  <c r="H1487" i="1"/>
  <c r="H1488" i="1" l="1"/>
  <c r="H1489" i="1" l="1"/>
  <c r="H1490" i="1" s="1"/>
  <c r="H1491" i="1" l="1"/>
  <c r="H1492" i="1" s="1"/>
</calcChain>
</file>

<file path=xl/sharedStrings.xml><?xml version="1.0" encoding="utf-8"?>
<sst xmlns="http://schemas.openxmlformats.org/spreadsheetml/2006/main" count="6534" uniqueCount="2180">
  <si>
    <t>НАИМЕНОВАНИЕ СТРОЙКИ: TOSHKENT SHAHAR YANGIHAYOT TUMANI YANGI AVLOD MAXSUS SANOAT ZONASI UCHUN OQAVA SUV TIZIMLARINI QURISH</t>
  </si>
  <si>
    <t>НАИМЕНОВАНИЕ ОБЪЕКТА: КНС</t>
  </si>
  <si>
    <t>ЛОКАЛЬНАЯ РЕСУРСНАЯ ВЕДОМОСТЬ № 02</t>
  </si>
  <si>
    <t>ВОДОПРОВОДНЫЕ СЕТИ</t>
  </si>
  <si>
    <t xml:space="preserve">ОСНОВАНИЕ: </t>
  </si>
  <si>
    <t>№№</t>
  </si>
  <si>
    <t>ОБОСНОВАНИЕ</t>
  </si>
  <si>
    <t>НАИМЕНОВАНИЕ РАБОТ И РЕСУРСОВ</t>
  </si>
  <si>
    <t>ЕД.ИЗМ</t>
  </si>
  <si>
    <t>КОЛ-ВО</t>
  </si>
  <si>
    <t>ЦЕНА</t>
  </si>
  <si>
    <t>СУММА</t>
  </si>
  <si>
    <t>НА ЕДИНИЦУ</t>
  </si>
  <si>
    <t>ПО ПРОЕКТУ</t>
  </si>
  <si>
    <t>ЧЕЛ.-Ч</t>
  </si>
  <si>
    <t>МАШ.-Ч</t>
  </si>
  <si>
    <t>СТРОИТЕЛЬНЫЙ МАТЕРИАЛ</t>
  </si>
  <si>
    <t>НВ0</t>
  </si>
  <si>
    <t>ЗЕМЛЯНЫЕ РАБОТЫ</t>
  </si>
  <si>
    <t>1</t>
  </si>
  <si>
    <t>E1-1-195-32 ШHК.ДОП.11</t>
  </si>
  <si>
    <t>РАЗРАБОТКА ГРУНТА В ОТВАЛ ЭКСКАВАТОРАМИ ТИПА "ATLAS", "VOLVO", "KOMATSU", "HITACHI", "LIEBHER" С КОВШОМ ВМЕСТИМОСТЬЮ 0,5 /0,46-0,64/ М3, ГРУППА ГРУНТОВ:2/ИЗЛИШНЫЙ ГРУНТ/</t>
  </si>
  <si>
    <t>1000М3</t>
  </si>
  <si>
    <t>1.1</t>
  </si>
  <si>
    <t>000001</t>
  </si>
  <si>
    <t>ЗАТРАТЫ ТРУДА РАБОЧИХ-СТРОИТЕЛЕЙ</t>
  </si>
  <si>
    <t>чел-ч</t>
  </si>
  <si>
    <t>1.2</t>
  </si>
  <si>
    <t>000003</t>
  </si>
  <si>
    <t>ЗАТРАТЫ ТРУДА МАШИНИСТОВ</t>
  </si>
  <si>
    <t>1.3</t>
  </si>
  <si>
    <t>001940</t>
  </si>
  <si>
    <t>ЭКСКАВАТОРЫ НА ГУСЕНИЧНОМ ХОДУ ТИПА "ATLAS", "VOLVO", "KOMATSU", "HITACHI", "LIEBHER" С ЕМКОСТЬЮ КОВША 0,5 М3</t>
  </si>
  <si>
    <t>маш-ч</t>
  </si>
  <si>
    <t>2</t>
  </si>
  <si>
    <t>E1-1-16-1</t>
  </si>
  <si>
    <t>РАБОТА НА ОТВАЛЕ, ГРУППА ГРУНТОВ 1</t>
  </si>
  <si>
    <t>2.1</t>
  </si>
  <si>
    <t>2.2</t>
  </si>
  <si>
    <t>2.3</t>
  </si>
  <si>
    <t>000162</t>
  </si>
  <si>
    <t>АВТОМОБИЛИ-САМОСВАЛЫ ГРУЗОПОДЪЕМНОСТЬЮ ДО 7 Т</t>
  </si>
  <si>
    <t>2.4</t>
  </si>
  <si>
    <t>000258</t>
  </si>
  <si>
    <t>БУЛЬДОЗЕРЫ ПРИ РАБОТЕ НА ДРУГИХ ВИДАХ СТРОИТЕЛЬСТВА (КРОМЕ ВОДОХОЗЯЙСТВЕННОГО) 79 (108) КВТ (Л.С.)</t>
  </si>
  <si>
    <t>2.5</t>
  </si>
  <si>
    <t>043113</t>
  </si>
  <si>
    <t>ЩЕБЕНЬ</t>
  </si>
  <si>
    <t>М3</t>
  </si>
  <si>
    <t>3</t>
  </si>
  <si>
    <t>РАЗРАБОТКА ГРУНТА В ОТВАЛ ЭКСКАВАТОРАМИ ТИПА "ATLAS", "VOLVO", "KOMATSU", "HITACHI", "LIEBHER" С КОВШОМ ВМЕСТИМОСТЬЮ 0,5 /0,46-0,64/ М3, ГРУППА ГРУНТОВ:2</t>
  </si>
  <si>
    <t>3.1</t>
  </si>
  <si>
    <t>3.2</t>
  </si>
  <si>
    <t>3.3</t>
  </si>
  <si>
    <t>4</t>
  </si>
  <si>
    <t>4.1</t>
  </si>
  <si>
    <t>4.2</t>
  </si>
  <si>
    <t>4.3</t>
  </si>
  <si>
    <t>4.4</t>
  </si>
  <si>
    <t>4.5</t>
  </si>
  <si>
    <t>5</t>
  </si>
  <si>
    <t>E1-2-57-2</t>
  </si>
  <si>
    <t>РАЗРАБОТКА ГРУНТА ВРУЧНУЮ В ТРАНШЕЕ С ВЕРТИКАЛЬНЫМИ СТЕНКАМИ С КРЕПЛЕНИЯМИ В ТРАНШЕЯХ ШИРИНОЙ ДО 1 М, ГЛУБИНОЙ ДО 2 М, ДОРАБОТКА ВРУЧНУЮ, ЗАЧИСТКА ДНА И СТЕНОК В ОТВАЛ РАЗРАБОТАННЫХ МЕХАНИЗИРОВАННЫМ СПОСОБОМ,ГРУППА ГРУНТОВ 2</t>
  </si>
  <si>
    <t>100М3</t>
  </si>
  <si>
    <t>5.1</t>
  </si>
  <si>
    <t>6</t>
  </si>
  <si>
    <t>РАЗРАБОТКА МОКРОГО ГРУНТА В ОТВАЛ ЭКСКАВАТОРАМИ ТИПА "ATLAS", "VOLVO", "KOMATSU", "HITACHI", "LIEBHER" С КОВШОМ ВМЕСТИМОСТЬЮ 0,5 М3, ГРУППА ГРУНТОВ:2</t>
  </si>
  <si>
    <t>6.1</t>
  </si>
  <si>
    <t>6.2</t>
  </si>
  <si>
    <t>6.3</t>
  </si>
  <si>
    <t>7</t>
  </si>
  <si>
    <t>7.1</t>
  </si>
  <si>
    <t>7.2</t>
  </si>
  <si>
    <t>7.3</t>
  </si>
  <si>
    <t>7.4</t>
  </si>
  <si>
    <t>7.5</t>
  </si>
  <si>
    <t>8</t>
  </si>
  <si>
    <t>E1-2-68-1</t>
  </si>
  <si>
    <t>ВОДООТЛИВ</t>
  </si>
  <si>
    <t>8.1</t>
  </si>
  <si>
    <t>8.2</t>
  </si>
  <si>
    <t>001273</t>
  </si>
  <si>
    <t>НАСОСЫ ДЛЯ ВОДОПОНИЖЕНИЯ И ВОДООТЛИВА 4 КВТ</t>
  </si>
  <si>
    <t>9</t>
  </si>
  <si>
    <t>E1-1-13-14</t>
  </si>
  <si>
    <t>ПОГРУЗКА ГРАВИЯ/ИЛИЩЕБНЯ/ НА АВТОМОБИЛИ-САМОСВАЛЫ ЭКСКАВАТОРАМИ С КОВШОМ ВМЕСТИМОСТЬЮ 0,5 [0,5-0,63] М3, ГРУППА ГРУНТОВ 2 /ДЛЯ УСТРОЙСТВА ПЕСЧАНОЙ ПОСТЕЛИ ПОД ТРУБОПРОВОДЫ/</t>
  </si>
  <si>
    <t>9.1</t>
  </si>
  <si>
    <t>9.2</t>
  </si>
  <si>
    <t>9.3</t>
  </si>
  <si>
    <t>9.4</t>
  </si>
  <si>
    <t>002263</t>
  </si>
  <si>
    <t>ЭКСКАВАТОРЫ ОДНОКОВШОВЫЕ ДИЗЕЛЬНЫЕ НА ГУСЕНИЧНОМ ХОДУ ПРИ РАБОТЕ НА ДРУГИХ ВИДАХ СТРОИТЕЛЬСТВА (КРОМЕ ВОДОХОЗЯЙСТВЕННОГО) 0,5 М3</t>
  </si>
  <si>
    <t>9.5</t>
  </si>
  <si>
    <t>10</t>
  </si>
  <si>
    <t>С310-1005</t>
  </si>
  <si>
    <t>ПЕРЕВОЗКА ГРУЗОВ АВТОМОБИЛЕМ НА 5 КМ, КЛАСС ГРУЗА 1 #T.Ч.TАБ 7#КэМ=0,41 #КОЭФФИЦИEHTЫ К HОPМАМ ВPEМEHИ ДЛЯ УЧЁTА ГPУЗОПОДЪЁМHОСTИ АВTОСАМОСВАЛОВ: ГPУЗОПОДЪЁМHОСTЬ TH. 25</t>
  </si>
  <si>
    <t>Т</t>
  </si>
  <si>
    <t>10.1</t>
  </si>
  <si>
    <t>10.2</t>
  </si>
  <si>
    <t>002494</t>
  </si>
  <si>
    <t>АВТОМОБИЛИ-САМОСВАЛЫ ГРУЗОПОДЪЕМНОСТЬЮ ДО 25 Т</t>
  </si>
  <si>
    <t>11</t>
  </si>
  <si>
    <t>E23-1-1-3</t>
  </si>
  <si>
    <t>УСТРОЙСТВО ОСНОВАНИЯ ГРАВИЙНОГО/ДРЕНАЖ/ ТОЛЩ.150ММ ПОД ТРУБЫ</t>
  </si>
  <si>
    <t>10М3</t>
  </si>
  <si>
    <t>11.1</t>
  </si>
  <si>
    <t>11.2</t>
  </si>
  <si>
    <t>11.3</t>
  </si>
  <si>
    <t>000112</t>
  </si>
  <si>
    <t>АВТОПОГРУЗЧИКИ 5 Т</t>
  </si>
  <si>
    <t>11.4</t>
  </si>
  <si>
    <t>009246</t>
  </si>
  <si>
    <t>ГРАВИЙ ДЛЯ СТРОИТЕЛЬНЫХ РАБОТ ФРАКЦИИ 20 (25)-40 ММ</t>
  </si>
  <si>
    <t>12</t>
  </si>
  <si>
    <t>E1-2-61-1</t>
  </si>
  <si>
    <t>ЗАСЫПКА ВРУЧНУЮ С ПОДБИВКОЙ НАД ТРУБАМИ ТРАНШЕЙ, ПАЗУХ КОТЛОВАНОВ И ЯМ ПРОСЕЯННЫМ ГРУНТОМ, ГРУППА ГРУНТОВ 1</t>
  </si>
  <si>
    <t>12.1</t>
  </si>
  <si>
    <t>13</t>
  </si>
  <si>
    <t>E1-2-5-1</t>
  </si>
  <si>
    <t>УПЛОТНЕНИЕ ГРУНТА ЛЕГКИМИ ПНЕВМАТИЧЕСКИМИ ТРАМБОВКАМИ,ГРУППА ГРУНТОВ 2</t>
  </si>
  <si>
    <t>13.1</t>
  </si>
  <si>
    <t>13.2</t>
  </si>
  <si>
    <t>13.3</t>
  </si>
  <si>
    <t>000660</t>
  </si>
  <si>
    <t>КОМПРЕССОРЫ ПЕРЕДВИЖНЫЕ С ДВИГАТЕЛЕМ ВНУТРЕННЕГО СГОРАНИЯ ДАВЛЕНИЕМ ДО 686 КПА (7 АТМ.) 5 М3/МИН</t>
  </si>
  <si>
    <t>13.4</t>
  </si>
  <si>
    <t>001866</t>
  </si>
  <si>
    <t>ТРАМБОВКИ ПНЕВМАТИЧЕСКИЕ</t>
  </si>
  <si>
    <t>14</t>
  </si>
  <si>
    <t>E1-1-33-1</t>
  </si>
  <si>
    <t>ЗАСЫПКА ТРАНШЕЙ ПРОСЕЯННЫМ МЕСТНЫМ ГРУНТОМ С ПОДБИВКОЙ ПОД ТРУБЫ С ПЕРЕМЕЩЕНИЕМ ГРУНТА ДО 5 М БУЛЬДОЗЕРАМИ МОЩНОСТЬЮ 59 [80] КВТ [Л.С.],1 ГРУППА ГРУНТОВ /ВТОРИЧНАЯ ЗОНА/</t>
  </si>
  <si>
    <t>14.1</t>
  </si>
  <si>
    <t>14.2</t>
  </si>
  <si>
    <t>000257</t>
  </si>
  <si>
    <t>БУЛЬДОЗЕРЫ ПРИ РАБОТЕ НА ДРУГИХ ВИДАХ СТРОИТЕЛЬСТВА (КРОМЕ ВОДОХОЗЯЙСТВЕННОГО) 59 (80) КВТ (Л.С.)</t>
  </si>
  <si>
    <t>15</t>
  </si>
  <si>
    <t>15.1</t>
  </si>
  <si>
    <t>15.2</t>
  </si>
  <si>
    <t>15.3</t>
  </si>
  <si>
    <t>15.4</t>
  </si>
  <si>
    <t>16</t>
  </si>
  <si>
    <t>ЗАСЫПКА ТРАНШЕЙ МЕСТНЫМ ГРУНТОМ С ПЕРЕМЕЩЕНИЕМ ГРУНТА БУЛЬДОЗЕРАМИ МОЩНОСТЬЮ 59 [80] КВТ [Л.С.],1 ГРУППА ГРУНТОВ</t>
  </si>
  <si>
    <t>16.1</t>
  </si>
  <si>
    <t>16.2</t>
  </si>
  <si>
    <t>17</t>
  </si>
  <si>
    <t>УПЛОТНЕНИЕ ГРУНТА ПНЕВМАТИЧСКИМИ ТРАМБОВКАМИ,ГРУППА ГРУНТОВ 1,2</t>
  </si>
  <si>
    <t>17.1</t>
  </si>
  <si>
    <t>17.2</t>
  </si>
  <si>
    <t>17.3</t>
  </si>
  <si>
    <t>17.4</t>
  </si>
  <si>
    <t>ВОДОПРОВОДНЫЕ КОЛОДЦЫ КРУГЛЫЕ ИЗ СБОРНЫХ Ж.Б ЭЛЕМЕНТОВ В СУХИХ ГРУНТАХ</t>
  </si>
  <si>
    <t>18</t>
  </si>
  <si>
    <t>E11-1-13-3 К=2</t>
  </si>
  <si>
    <t>УСТРОЙСТВО ЩЕБЕНОЧНОЙ ПОДГОТОВКИ ТОЛЩ.100ММ ПРОЛИТОЙ БИТУМОМ ПОД ДНИЩЕ КОЛОДЦА ЗА 2 PАЗА</t>
  </si>
  <si>
    <t>100М2</t>
  </si>
  <si>
    <t>18.1</t>
  </si>
  <si>
    <t>18.2</t>
  </si>
  <si>
    <t>18.3</t>
  </si>
  <si>
    <t>18.4</t>
  </si>
  <si>
    <t>18.5</t>
  </si>
  <si>
    <t>000464</t>
  </si>
  <si>
    <t>ГУДРОНАТОРЫ РУЧНЫЕ</t>
  </si>
  <si>
    <t>18.6</t>
  </si>
  <si>
    <t>000620</t>
  </si>
  <si>
    <t>КАТКИ ДОРОЖНЫЕ САМОХОДНЫЕ ГЛАДКИЕ 5 Т</t>
  </si>
  <si>
    <t>18.7</t>
  </si>
  <si>
    <t>002509</t>
  </si>
  <si>
    <t>АВТОМОБИЛИ БОРТОВЫЕ ГРУЗОПОДЪЕМНОСТЬЮ ДО 5 Т</t>
  </si>
  <si>
    <t>18.8</t>
  </si>
  <si>
    <t>030118</t>
  </si>
  <si>
    <t>БИТУМЫ НЕФТЯНЫЕ ДОРОЖНЫЕ ЖИДКИЕ КЛАСС МГ И СГ</t>
  </si>
  <si>
    <t>18.9</t>
  </si>
  <si>
    <t>045050</t>
  </si>
  <si>
    <t>ЩЕБЕНЬ ИЗ ПРИРОДНОГО КАМНЯ ДЛЯ СТРОИТЕЛЬНЫХ РАБОТ ФРАКЦИИ 5-10 ММ</t>
  </si>
  <si>
    <t>18.10</t>
  </si>
  <si>
    <t>045051</t>
  </si>
  <si>
    <t>ЩЕБЕНЬ ИЗ ПРИРОДНОГО КАМНЯ ДЛЯ СТРОИТЕЛЬНЫХ РАБОТ ФРАКЦИИ 10-20 ММ</t>
  </si>
  <si>
    <t>18.11</t>
  </si>
  <si>
    <t>045052</t>
  </si>
  <si>
    <t>ЩЕБЕНЬ ИЗ ПРИРОДНОГО КАМНЯ ДЛЯ СТРОИТЕЛЬНЫХ РАБОТ ФРАКЦИИ 20-40 ММ</t>
  </si>
  <si>
    <t>19</t>
  </si>
  <si>
    <t>E22-4-1-1</t>
  </si>
  <si>
    <t>УСТРОЙСТВО КРУГЛЫХ КОЛОДЦЕВ ИЗ СБОРНОГО ЖЕЛЕЗОБЕТОНА В ГРУНТАХ СУХИХ</t>
  </si>
  <si>
    <t>19.1</t>
  </si>
  <si>
    <t>19.2</t>
  </si>
  <si>
    <t>19.3</t>
  </si>
  <si>
    <t>19.4</t>
  </si>
  <si>
    <t>000762</t>
  </si>
  <si>
    <t>КРАНЫ НА АВТОМОБИЛЬНОМ ХОДУ ПРИ РАБОТЕ НА ДРУГИХ ВИДАХ СТРОИТЕЛЬСТВА (КРОМЕ МАГИСТРАЛЬНЫХ ТРУБОПРОВОДОВ) 10 Т</t>
  </si>
  <si>
    <t>19.5</t>
  </si>
  <si>
    <t>002349</t>
  </si>
  <si>
    <t>ЭЛЕКТРОСТАНЦИИ ПЕРЕДВИЖНЫЕ 4 КВТ</t>
  </si>
  <si>
    <t>19.6</t>
  </si>
  <si>
    <t>002499</t>
  </si>
  <si>
    <t>19.7</t>
  </si>
  <si>
    <t>002703</t>
  </si>
  <si>
    <t>ТРАМБОВКИ ЭЛЕКТРИЧЕСКИЕ</t>
  </si>
  <si>
    <t>19.8</t>
  </si>
  <si>
    <t>006386</t>
  </si>
  <si>
    <t>БЕТОН ТЯЖЕЛЫЙ СУЛЬФАТОСТОЙКИЙ М-150 ФРАКЦИИ 5-20ММ</t>
  </si>
  <si>
    <t>19.9</t>
  </si>
  <si>
    <t>009219</t>
  </si>
  <si>
    <t>ВОДА</t>
  </si>
  <si>
    <t>19.10</t>
  </si>
  <si>
    <t>012104</t>
  </si>
  <si>
    <t>РАСТВОР ГОТОВЫЙ КЛАДОЧНЫЙ ТЯЖЕЛЫЙ ЦЕМЕНТНЫЙ, МАРКА: 100</t>
  </si>
  <si>
    <t>19.11</t>
  </si>
  <si>
    <t>012699</t>
  </si>
  <si>
    <t>ЩЕБЕНЬ ИЗ ПРИРОДНОГО КАМНЯ ДЛЯ СТРОИТЕЛЬНЫХ РАБОТ</t>
  </si>
  <si>
    <t>19.12</t>
  </si>
  <si>
    <t>030407</t>
  </si>
  <si>
    <t>ГВОЗДИ СТРОИТЕЛЬНЫЕ</t>
  </si>
  <si>
    <t>19.13</t>
  </si>
  <si>
    <t>030652</t>
  </si>
  <si>
    <t>ИЗВЕСТЬ СТРОИТЕЛЬНАЯ НЕГАШЕНАЯ КОМОВАЯ, СОРТ 1</t>
  </si>
  <si>
    <t>19.14</t>
  </si>
  <si>
    <t>030659</t>
  </si>
  <si>
    <t>ЩИТЫ ИЗ ДОСОК ТОЛЩИНОЙ 40 ММ</t>
  </si>
  <si>
    <t>М2</t>
  </si>
  <si>
    <t>19.15</t>
  </si>
  <si>
    <t>036025</t>
  </si>
  <si>
    <t>ПИЛОМАТЕРИАЛЫ ХВОЙНЫХ ПОРОД. БРУСКИ ОБРЕЗНЫЕ ДЛИНОЙ 4-6,5 М, ШИРИНОЙ 75-150 ММ, ТОЛЩИНОЙ 40-75 ММ III СОРТА</t>
  </si>
  <si>
    <t>20</t>
  </si>
  <si>
    <t>403-507</t>
  </si>
  <si>
    <t>ПЛИТЫ ДНИЩА КЦД-15 НА СФЦ</t>
  </si>
  <si>
    <t>ШТ</t>
  </si>
  <si>
    <t>21</t>
  </si>
  <si>
    <t>403-506</t>
  </si>
  <si>
    <t>ПЛИТЫ ДНИЩА КЦД-10 НА СФЦ</t>
  </si>
  <si>
    <t>22</t>
  </si>
  <si>
    <t>403-497</t>
  </si>
  <si>
    <t>ПЛИТЫ ПЕРЕКРЫТИЯ КЦП 1-15-2 НА СФЦ</t>
  </si>
  <si>
    <t>23</t>
  </si>
  <si>
    <t>СКЦП-2-15-2</t>
  </si>
  <si>
    <t>ПЛИТЫ ПЕРЕКРЫТИЯ КЦП 2-20-2 НА СФЦ</t>
  </si>
  <si>
    <t>24</t>
  </si>
  <si>
    <t>403-495</t>
  </si>
  <si>
    <t>ПЛИТЫ ПЕРЕКРЫТИЯ КЦП 1-10-2 НА СФЦ</t>
  </si>
  <si>
    <t>25</t>
  </si>
  <si>
    <t>403-491</t>
  </si>
  <si>
    <t>КОЛЬЦА СТЕНОВЫЕ КЦ 15-9А</t>
  </si>
  <si>
    <t>26</t>
  </si>
  <si>
    <t>403-486</t>
  </si>
  <si>
    <t>КОЛЬЦА СТЕНОВЫЕ КЦ 15-9</t>
  </si>
  <si>
    <t>27</t>
  </si>
  <si>
    <t>403-485</t>
  </si>
  <si>
    <t>КОЛЬЦА СТЕНОВЫЕ КЦ 15-6</t>
  </si>
  <si>
    <t>28</t>
  </si>
  <si>
    <t>СКЦ-10-9А</t>
  </si>
  <si>
    <t>КОЛЬЦА СТЕНОВЫЕ КЦ 10-9А</t>
  </si>
  <si>
    <t>29</t>
  </si>
  <si>
    <t>СКЦ-10-9</t>
  </si>
  <si>
    <t>КОЛЬЦА СТЕНОВЫЕ КЦ 10-9</t>
  </si>
  <si>
    <t>30</t>
  </si>
  <si>
    <t>403-483</t>
  </si>
  <si>
    <t>КОЛЬЦА СТЕНОВЫЕ КЦ 10-6</t>
  </si>
  <si>
    <t>31</t>
  </si>
  <si>
    <t>403-504</t>
  </si>
  <si>
    <t>КОЛЬЦО ОПОРНОЕ КЦО-1</t>
  </si>
  <si>
    <t>32</t>
  </si>
  <si>
    <t>С147-33</t>
  </si>
  <si>
    <t>СОЕДИНИТЕЛЬНЫЕ ЭЛЕМЕНТЫ</t>
  </si>
  <si>
    <t>100КГ</t>
  </si>
  <si>
    <t>33</t>
  </si>
  <si>
    <t>E13-3-5-4</t>
  </si>
  <si>
    <t>ШПАТЛЕВКА СОЕДИНИТЕЛЬНЫХ МЕТАЛЛИЧЕСКИХ ЭЛЕМЕНТОВ ЭПОКСИДНОЙ СМОЛОЙ</t>
  </si>
  <si>
    <t>33.1</t>
  </si>
  <si>
    <t>33.2</t>
  </si>
  <si>
    <t>33.3</t>
  </si>
  <si>
    <t>33.4</t>
  </si>
  <si>
    <t>000975</t>
  </si>
  <si>
    <t>ЛЕБЕДКИ ЭЛЕКТРИЧЕСКИЕ, ТЯГОВЫМ УСИЛИЕМ ДО 5,79 (0,59) КН (Т)</t>
  </si>
  <si>
    <t>33.5</t>
  </si>
  <si>
    <t>001614</t>
  </si>
  <si>
    <t>РАСТВОРОСМЕСИТЕЛИ ПЕРЕДВИЖНЫЕ 80 Л</t>
  </si>
  <si>
    <t>33.6</t>
  </si>
  <si>
    <t>33.7</t>
  </si>
  <si>
    <t>034209</t>
  </si>
  <si>
    <t>АЦЕТОН ТЕХНИЧЕСКИЙ СОРТ I</t>
  </si>
  <si>
    <t>33.8</t>
  </si>
  <si>
    <t>040442</t>
  </si>
  <si>
    <t>ПОЛИЭТИЛЕНПОЛИАМИН (ПЭПА) ТЕХНИЧЕСКИЙ, МАРКА А</t>
  </si>
  <si>
    <t>33.9</t>
  </si>
  <si>
    <t>040462</t>
  </si>
  <si>
    <t>СМОЛА ЭПОКСИДНАЯ МАРКИ ЭД-20</t>
  </si>
  <si>
    <t>33.10</t>
  </si>
  <si>
    <t>044096</t>
  </si>
  <si>
    <t>ДИБУТИЛФТАЛАТ ТЕХНИЧЕСКИЙ СОРТ 1</t>
  </si>
  <si>
    <t>33.11</t>
  </si>
  <si>
    <t>044417</t>
  </si>
  <si>
    <t>ПОРОШОК N 2 ДЛЯ КИСЛОТОУПОРНОЙ ЗАМАЗКИ</t>
  </si>
  <si>
    <t>34</t>
  </si>
  <si>
    <t>E15-2-19-1</t>
  </si>
  <si>
    <t>ЗАТИРКА ЦЕМЕНТНО-ПЕСЧАННЫМ РАСТВОРОМ М100 ВНУТРЕННЫХ ПОВЕРХНОСТЕЙ В 1 СЛОЙ</t>
  </si>
  <si>
    <t>34.1</t>
  </si>
  <si>
    <t>34.2</t>
  </si>
  <si>
    <t>34.3</t>
  </si>
  <si>
    <t>001522</t>
  </si>
  <si>
    <t>ПОДЪЕМНИКИ МАЧТОВЫЕ СТРОИТЕЛЬНЫЕ 0,5 Т</t>
  </si>
  <si>
    <t>34.4</t>
  </si>
  <si>
    <t>012181</t>
  </si>
  <si>
    <t>РАСТВОР ЦЕМЕНТНО-ПЕСЧАНЫЙ М-100</t>
  </si>
  <si>
    <t>35</t>
  </si>
  <si>
    <t>E13-3-1-1</t>
  </si>
  <si>
    <t>ОГРУНТОВКА НАРУЖНЫХ ВЕРТИКАЛЬНЫХ ПОВЕРХНОСТЕЙ БИТУМНОЙ ГРУНТОВКОЙ [ПЕРВЫЙ СЛОЙ]</t>
  </si>
  <si>
    <t>35.1</t>
  </si>
  <si>
    <t>35.2</t>
  </si>
  <si>
    <t>35.3</t>
  </si>
  <si>
    <t>35.4</t>
  </si>
  <si>
    <t>35.5</t>
  </si>
  <si>
    <t>35.6</t>
  </si>
  <si>
    <t>002515</t>
  </si>
  <si>
    <t>АГРЕГАТЫ ОКРАСОЧНЫЕ ВЫСОКОГО ДАВЛЕНИЯ ДЛЯ ОКРАСКИ ПОВЕРХНОСТЕЙ КОНСТРУКЦИЙ МОЩНОСТЬЮ 1 КВТ</t>
  </si>
  <si>
    <t>35.7</t>
  </si>
  <si>
    <t>030103</t>
  </si>
  <si>
    <t>БИТУМЫ НЕФТЯНЫЕ СТРОИТЕЛЬНЫЕ МАРКИ БН-70/30</t>
  </si>
  <si>
    <t>35.8</t>
  </si>
  <si>
    <t>034035</t>
  </si>
  <si>
    <t>УАЙТ-СПИРИТ</t>
  </si>
  <si>
    <t>36</t>
  </si>
  <si>
    <t>E12-2-2-2</t>
  </si>
  <si>
    <t>ОБМАЗКА НАРУЖНЫХ ВЕРТИКАЛЬНЫХ ПОВЕРХНОСТЕЙ КОЛОДЦЕВ БИТУМНОЙ МАСТИКОЙ В ОДИН СЛОЙ</t>
  </si>
  <si>
    <t>36.1</t>
  </si>
  <si>
    <t>36.2</t>
  </si>
  <si>
    <t>36.3</t>
  </si>
  <si>
    <t>000659</t>
  </si>
  <si>
    <t>КОМПРЕССОРЫ ПЕРЕДВИЖНЫЕ С ДВИГАТЕЛЕМ ВНУТРЕННЕГО СГОРАНИЯ ДАВЛЕНИЕМ ДО 686 КПА (7 АТМ.) 2,2 М3/МИН</t>
  </si>
  <si>
    <t>36.4</t>
  </si>
  <si>
    <t>000913</t>
  </si>
  <si>
    <t>КОТЛЫ БИТУМНЫЕ ПЕРЕДВИЖНЫЕ 400 Л</t>
  </si>
  <si>
    <t>36.5</t>
  </si>
  <si>
    <t>36.6</t>
  </si>
  <si>
    <t>36.7</t>
  </si>
  <si>
    <t>032104</t>
  </si>
  <si>
    <t>МАСТИКА БИТУМНАЯ КРОВЕЛЬНАЯ ГОРЯЧАЯ</t>
  </si>
  <si>
    <t>37</t>
  </si>
  <si>
    <t>E12-2-2-3</t>
  </si>
  <si>
    <t>ОБМАЗКА НАРУЖНЫХ ПОВЕРХНОСТЕЙ КОЛОДЦЕВ БИТУМНОЙ МАСТИКОЙ НА КАЖДЫЙ СЛОЙ ДОБАВЛЯЕТСЯ</t>
  </si>
  <si>
    <t>37.1</t>
  </si>
  <si>
    <t>37.2</t>
  </si>
  <si>
    <t>37.3</t>
  </si>
  <si>
    <t>37.4</t>
  </si>
  <si>
    <t>37.5</t>
  </si>
  <si>
    <t>37.6</t>
  </si>
  <si>
    <t>38</t>
  </si>
  <si>
    <t>ОГРУНТОВКА НАРУЖНЫХ ГОРИЗОНТАЛЬНЫХ ПОВЕРХНОСТЕЙ БИТУМНОЙ ГРУНТОВКОЙ [ПЕРВЫЙ СЛОЙ]</t>
  </si>
  <si>
    <t>38.1</t>
  </si>
  <si>
    <t>38.2</t>
  </si>
  <si>
    <t>38.3</t>
  </si>
  <si>
    <t>38.4</t>
  </si>
  <si>
    <t>38.5</t>
  </si>
  <si>
    <t>38.6</t>
  </si>
  <si>
    <t>38.7</t>
  </si>
  <si>
    <t>38.8</t>
  </si>
  <si>
    <t>39</t>
  </si>
  <si>
    <t>E12-2-1-4 ШHК.ДОП.3</t>
  </si>
  <si>
    <t>ОБМАЗКА НАРУЖНЫХ ГОРИЗОНТАЛЬНЫХ ПОВЕРХНОСТЕЙ БИТУМНАЯ В ОДИН СЛОЙ</t>
  </si>
  <si>
    <t>39.1</t>
  </si>
  <si>
    <t>39.2</t>
  </si>
  <si>
    <t>39.3</t>
  </si>
  <si>
    <t>39.4</t>
  </si>
  <si>
    <t>39.5</t>
  </si>
  <si>
    <t>002087</t>
  </si>
  <si>
    <t>KОМПРЕССОРЫ ПЕРЕДВИЖНЫЕ С ДВИГАТЕЛЕМ ВНУТРЕННЕГО СГОРАНИЯ ДАВЛЕНИЕМ ДО 686 КПА (7 АТМ.) 2,2 М3/МИН</t>
  </si>
  <si>
    <t>39.6</t>
  </si>
  <si>
    <t>39.7</t>
  </si>
  <si>
    <t>40</t>
  </si>
  <si>
    <t>E12-2-1-5 ШHК.ДОП.3</t>
  </si>
  <si>
    <t>ОБМАЗКА НАРУЖНЫХ ГОРИЗОНТАЛЬНЫХ ПОВЕРХНОСТЕЙ БИТУМНАЯ НА КАЖДЫЙ ПОСЛЕДУЮЩИЙ СЛОЙ</t>
  </si>
  <si>
    <t>40.1</t>
  </si>
  <si>
    <t>40.2</t>
  </si>
  <si>
    <t>40.3</t>
  </si>
  <si>
    <t>40.4</t>
  </si>
  <si>
    <t>40.5</t>
  </si>
  <si>
    <t>40.6</t>
  </si>
  <si>
    <t>41</t>
  </si>
  <si>
    <t>E22-3-1-5</t>
  </si>
  <si>
    <t>УСТАНОВКА САЛЬНИКОВ Д=100ММ</t>
  </si>
  <si>
    <t>41.1</t>
  </si>
  <si>
    <t>41.2</t>
  </si>
  <si>
    <t>41.3</t>
  </si>
  <si>
    <t>000126</t>
  </si>
  <si>
    <t>АГРЕГАТЫ СВАРОЧНЫЕ ДВУХПОСТОВЫЕ ДЛЯ РУЧНОЙ СВАРКИ НА ТРАКТОРЕ 79 КВТ (108 Л.С.)</t>
  </si>
  <si>
    <t>41.4</t>
  </si>
  <si>
    <t>41.5</t>
  </si>
  <si>
    <t>029905</t>
  </si>
  <si>
    <t>ФАСОННЫЕ СТАЛЬНЫЕ ЧАСТИ ДИАМЕТРОМ ДО 100 ММ</t>
  </si>
  <si>
    <t>41.6</t>
  </si>
  <si>
    <t>035326</t>
  </si>
  <si>
    <t>ЭЛЕКТРОДЫ ДИАМЕТРОМ 6 ММ Э42</t>
  </si>
  <si>
    <t>42</t>
  </si>
  <si>
    <t>УСТАНОВКА САЛЬНИКОВ Д=150ММ</t>
  </si>
  <si>
    <t>42.1</t>
  </si>
  <si>
    <t>42.2</t>
  </si>
  <si>
    <t>42.3</t>
  </si>
  <si>
    <t>42.4</t>
  </si>
  <si>
    <t>42.5</t>
  </si>
  <si>
    <t>029906</t>
  </si>
  <si>
    <t>ФАСОННЫЕ СТАЛЬНЫЕ ЧАСТИ ДИАМЕТРОМ ДО 150 ММ</t>
  </si>
  <si>
    <t>42.6</t>
  </si>
  <si>
    <t>43</t>
  </si>
  <si>
    <t>УСТАНОВКА САЛЬНИКОВ Д=200ММ</t>
  </si>
  <si>
    <t>43.1</t>
  </si>
  <si>
    <t>43.2</t>
  </si>
  <si>
    <t>43.3</t>
  </si>
  <si>
    <t>43.4</t>
  </si>
  <si>
    <t>43.5</t>
  </si>
  <si>
    <t>029907</t>
  </si>
  <si>
    <t>ФАСОННЫЕ СТАЛЬНЫЕ ЧАСТИ ДИАМЕТРОМ ДО 200 ММ</t>
  </si>
  <si>
    <t>43.6</t>
  </si>
  <si>
    <t>44</t>
  </si>
  <si>
    <t>E22-3-1-6</t>
  </si>
  <si>
    <t>УСТАНОВКА САЛЬНИКОВ Д=300ММ</t>
  </si>
  <si>
    <t>44.1</t>
  </si>
  <si>
    <t>44.2</t>
  </si>
  <si>
    <t>44.3</t>
  </si>
  <si>
    <t>44.4</t>
  </si>
  <si>
    <t>000847</t>
  </si>
  <si>
    <t>КРАНЫ-ТРУБОУКЛАДЧИКИ ДЛЯ ТРУБ ДИАМЕТРОМ (ГРУЗОПОДЪЕМНОСТЬЮ) ДО 700 ММ (12,5 Т)</t>
  </si>
  <si>
    <t>44.5</t>
  </si>
  <si>
    <t>44.6</t>
  </si>
  <si>
    <t>029909</t>
  </si>
  <si>
    <t>ФАСОННЫЕ СТАЛЬНЫЕ ЧАСТИ ДИАМЕТРОМ ДО 300 ММ</t>
  </si>
  <si>
    <t>44.7</t>
  </si>
  <si>
    <t>45</t>
  </si>
  <si>
    <t>УСТАНОВКА САЛЬНИКОВ Д=400ММ</t>
  </si>
  <si>
    <t>45.1</t>
  </si>
  <si>
    <t>45.2</t>
  </si>
  <si>
    <t>45.3</t>
  </si>
  <si>
    <t>45.4</t>
  </si>
  <si>
    <t>45.5</t>
  </si>
  <si>
    <t>45.6</t>
  </si>
  <si>
    <t>029911</t>
  </si>
  <si>
    <t>ФАСОННЫЕ СТАЛЬНЫЕ ЧАСТИ ДИАМЕТРОМ ДО 400 ММ</t>
  </si>
  <si>
    <t>45.7</t>
  </si>
  <si>
    <t>46</t>
  </si>
  <si>
    <t>С121-650</t>
  </si>
  <si>
    <t>ЛЕСТНИЦЫ-СТРЕМЯНКИ</t>
  </si>
  <si>
    <t>47</t>
  </si>
  <si>
    <t>С113-754</t>
  </si>
  <si>
    <t>ЛЮК ЧУГУННЫЙ ТЯЖЕЛЫЙ</t>
  </si>
  <si>
    <t>48</t>
  </si>
  <si>
    <t>E13-3-2-1</t>
  </si>
  <si>
    <t>ОГРУНТОВКА МЕТАЛЛИЧЕСКИХ ПОВЕРХНОСТЕЙ ЗА ОДИН РАЗ ГРУНТОВКОЙ ХС-068</t>
  </si>
  <si>
    <t>48.1</t>
  </si>
  <si>
    <t>48.2</t>
  </si>
  <si>
    <t>48.3</t>
  </si>
  <si>
    <t>48.4</t>
  </si>
  <si>
    <t>48.5</t>
  </si>
  <si>
    <t>48.6</t>
  </si>
  <si>
    <t>48.7</t>
  </si>
  <si>
    <t>031429</t>
  </si>
  <si>
    <t>ГРУНТОВКА ХС-068 КРАСНО-КОРИЧНЕВАЯ</t>
  </si>
  <si>
    <t>48.8</t>
  </si>
  <si>
    <t>031524</t>
  </si>
  <si>
    <t>РАСТВОРИТЕЛЬ МАРКИ Р-4</t>
  </si>
  <si>
    <t>49</t>
  </si>
  <si>
    <t>E13-3-4-8</t>
  </si>
  <si>
    <t>ОКРАСКА МЕТАЛЛИЧЕСКИХ ОГРУНТОВАННЫХ ПОВЕРХНОСТЕЙ ЛАКОМ ХВ-784</t>
  </si>
  <si>
    <t>49.1</t>
  </si>
  <si>
    <t>49.2</t>
  </si>
  <si>
    <t>49.3</t>
  </si>
  <si>
    <t>49.4</t>
  </si>
  <si>
    <t>49.5</t>
  </si>
  <si>
    <t>49.6</t>
  </si>
  <si>
    <t>49.7</t>
  </si>
  <si>
    <t>031236</t>
  </si>
  <si>
    <t>ЛАК ХВ-784</t>
  </si>
  <si>
    <t>49.8</t>
  </si>
  <si>
    <t>ПЕРЕХОД №17 ОТКРЫТЫМ СПОСОБОМ ПОД АВТОДОРОГОЙ</t>
  </si>
  <si>
    <t>750</t>
  </si>
  <si>
    <t>E22-1-11-12</t>
  </si>
  <si>
    <t>УКЛАДКА СТАЛЬНЫХ ВОДОПРОВОДНЫХ ТРУБ С ГИДРАВЛИЧЕСКИМ ИСПЫТАНИЕМ ДИАМЕТРОМ 630Х7 ММ</t>
  </si>
  <si>
    <t>КМ</t>
  </si>
  <si>
    <t>750.1</t>
  </si>
  <si>
    <t>750.2</t>
  </si>
  <si>
    <t>750.3</t>
  </si>
  <si>
    <t>750.4</t>
  </si>
  <si>
    <t>000270</t>
  </si>
  <si>
    <t>БУЛЬДОЗЕРЫ ПРИ РАБОТЕ НА СООРУЖЕНИИ МАГИСТРАЛЬНЫХ ТРУБОПРОВОДОВ 96 (130) КВТ (Л.С.)</t>
  </si>
  <si>
    <t>750.5</t>
  </si>
  <si>
    <t>750.6</t>
  </si>
  <si>
    <t>001147</t>
  </si>
  <si>
    <t>МАШИНЫ ШЛИФОВАЛЬНЫЕ ЭЛЕКТРИЧЕСКИЕ</t>
  </si>
  <si>
    <t>750.7</t>
  </si>
  <si>
    <t>001959</t>
  </si>
  <si>
    <t>УСТАНОВКИ ДЛЯ ПОДОГРЕВА СТЫКОВ</t>
  </si>
  <si>
    <t>750.8</t>
  </si>
  <si>
    <t>750.9</t>
  </si>
  <si>
    <t>750.10</t>
  </si>
  <si>
    <t>002699</t>
  </si>
  <si>
    <t>ПЕЧИ ЭЛЕКТРИЧЕСКИЕ ДЛЯ СУШКИ СВАРОЧНЫХ МАТЕРИАЛОВ С РЕГУЛИРОВАНИЕМ ТЕМПЕРАТУРЫ В ПРЕДЕЛАХ 80-500 ГР. С ПРИ РАБОТЕ ОТ ПЕРЕДВИЖНЫХ ЭЛЕКТРОСТАНЦИЙ</t>
  </si>
  <si>
    <t>750.11</t>
  </si>
  <si>
    <t>002700</t>
  </si>
  <si>
    <t>УСТАНОВКИ ДЛЯ ГИДРАВЛИЧЕСКИХ ИСПЫТАНИЙ ТРУБОПРОВОДОВ, ДАВЛЕНИЕ НАГНЕТАНИЯ НИЗКОЕ 0,1 (1) МПА (КГС/СМ2), ВЫСОКОЕ 10 (100) МПА (КГС/СМ2) ПРИ РАБОТЕ ОТ ПЕРЕДВИЖНЫХ ЭЛЕКТРОСТАНЦИЙ</t>
  </si>
  <si>
    <t>750.12</t>
  </si>
  <si>
    <t>750.13</t>
  </si>
  <si>
    <t>032534</t>
  </si>
  <si>
    <t>ПРОВОЛОКА СВАРОЧНАЯ ЛЕГИРОВАННАЯ ДИАМЕТРОМ 4 ММ</t>
  </si>
  <si>
    <t>750.14</t>
  </si>
  <si>
    <t>035310</t>
  </si>
  <si>
    <t>ЭЛЕКТРОДЫ ДИАМЕТРОМ 4 ММ Э42</t>
  </si>
  <si>
    <t>750.15</t>
  </si>
  <si>
    <t>750.16</t>
  </si>
  <si>
    <t>044897</t>
  </si>
  <si>
    <t>ШЛИФКРУГИ</t>
  </si>
  <si>
    <t>750.17</t>
  </si>
  <si>
    <t>063917</t>
  </si>
  <si>
    <t>ФЛЮС АН-47</t>
  </si>
  <si>
    <t>751</t>
  </si>
  <si>
    <t>СТС-630-7</t>
  </si>
  <si>
    <t>ТРУБА СТАЛЬНАЯ Д-630Х7ММ /КОЖУХ/</t>
  </si>
  <si>
    <t>М</t>
  </si>
  <si>
    <t>752</t>
  </si>
  <si>
    <t>E22-2-8-12</t>
  </si>
  <si>
    <t>НАНЕСЕНИЕ НОРМАЛЬНОЙ АНТИКОРРОЗИОННОЙ ИЗОЛЯЦИИ ПОЛИМЕРНЫМИ ЛИПКИМИ ЛЕНТАМИ СТАЛЬНЫХ ТРУБОПРОВОДОВ ДИАМЕТРОМ 600 ММ</t>
  </si>
  <si>
    <t>752.1</t>
  </si>
  <si>
    <t>752.2</t>
  </si>
  <si>
    <t>752.3</t>
  </si>
  <si>
    <t>752.4</t>
  </si>
  <si>
    <t>752.5</t>
  </si>
  <si>
    <t>001088</t>
  </si>
  <si>
    <t>МАШИНЫ ДЛЯ ОЧИСТКИ И ГРУНТОВКИ ТРУБ ДИАМЕТРОМ 600-800 ММ</t>
  </si>
  <si>
    <t>752.6</t>
  </si>
  <si>
    <t>001092</t>
  </si>
  <si>
    <t>МАШИНЫ ДЛЯ ОЧИСТКИ И ИЗОЛЯЦИИ ПОЛИМЕРНЫМИ ЛЕНТАМИ ТРУБ ДИАМЕТРОМ 600-800 ММ</t>
  </si>
  <si>
    <t>752.7</t>
  </si>
  <si>
    <t>001962</t>
  </si>
  <si>
    <t>УСТАНОВКИ ДЛЯ СУШКИ ТРУБ ДИАМЕТРОМ ДО 800 ММ</t>
  </si>
  <si>
    <t>752.8</t>
  </si>
  <si>
    <t>031441</t>
  </si>
  <si>
    <t>ГРУНТОВКА БИТУМНАЯ</t>
  </si>
  <si>
    <t>752.9</t>
  </si>
  <si>
    <t>031693</t>
  </si>
  <si>
    <t>КЛЕЙ ФЕНОЛПОЛИВИНИЛАЦЕТАТНЫЙ МАРКИ БФ-2, БФ-2Н, СОРТ ВЫСШИЙ</t>
  </si>
  <si>
    <t>752.10</t>
  </si>
  <si>
    <t>032680</t>
  </si>
  <si>
    <t>ЛЕНТА ПОЛИВИЛХЛОРИДНАЯ ЛИПКАЯ, ТОЛЩИНОЙ 0,4 ММ</t>
  </si>
  <si>
    <t>752.11</t>
  </si>
  <si>
    <t>036008</t>
  </si>
  <si>
    <t>ЛЕСОМАТЕРИАЛЫ КРУГЛЫЕ ХВОЙНЫХ ПОРОД. ЛЕСОМАТЕРИАЛЫ ДЛЯ СТРОИТЕЛЬСТВА ДЛИНОЙ 3-6,5 М, ДИАМЕТРОМ 14-24 СМ</t>
  </si>
  <si>
    <t>752.12</t>
  </si>
  <si>
    <t>044046</t>
  </si>
  <si>
    <t>БРЕЗЕНТ</t>
  </si>
  <si>
    <t>752.13</t>
  </si>
  <si>
    <t>044070</t>
  </si>
  <si>
    <t>МАТЕРИАЛЫ ГИДРОИЗОЛЯЦИОННЫЕ РУЛОННЫЕ</t>
  </si>
  <si>
    <t>752.14</t>
  </si>
  <si>
    <t>044629</t>
  </si>
  <si>
    <t>ТКАНЬ МЕШОЧНАЯ</t>
  </si>
  <si>
    <t>10М2</t>
  </si>
  <si>
    <t>753</t>
  </si>
  <si>
    <t>E22-5-3-7</t>
  </si>
  <si>
    <t>ПРОТАСКИВАНИЕ В ФУТЛЯР ТРУБ ДИАМЕТРОМ 400 ММ/ПРОТАСКИВАНИЕ СТАЛЬНЫХ ТРУБ Д=426Х7 ММ В СТАЛЬНОЙ КОЖУХ Д=630Х7 /РАБОЧАЯ ТРУБА УЧТЕНА В ОСНОВНОС ТРУБОПРОВОДЕ//</t>
  </si>
  <si>
    <t>100М</t>
  </si>
  <si>
    <t>753.1</t>
  </si>
  <si>
    <t>753.2</t>
  </si>
  <si>
    <t>753.3</t>
  </si>
  <si>
    <t>000968</t>
  </si>
  <si>
    <t>ЛЕБЕДКИ РУЧНЫЕ И РЫЧАЖНЫЕ, ТЯГОВЫМ УСИЛИЕМ 29,43 (3) КН (Т)</t>
  </si>
  <si>
    <t>753.4</t>
  </si>
  <si>
    <t>753.5</t>
  </si>
  <si>
    <t>032208</t>
  </si>
  <si>
    <t>СМАЗКА СОЛИДОЛ ЖИРОВОЙ "Ж"</t>
  </si>
  <si>
    <t>753.6</t>
  </si>
  <si>
    <t>032718</t>
  </si>
  <si>
    <t>РЕЗИНА ЛИСТОВАЯ ВУЛКАНИЗОВАННАЯ ЦВЕТНАЯ</t>
  </si>
  <si>
    <t>КГ</t>
  </si>
  <si>
    <t>753.7</t>
  </si>
  <si>
    <t>050834</t>
  </si>
  <si>
    <t>МЕТАЛЛИЧЕСКИЕ ОПОРНЫЕ КОНСТРУКЦИИ</t>
  </si>
  <si>
    <t>754</t>
  </si>
  <si>
    <t>E6-1-1-13</t>
  </si>
  <si>
    <t>ЗАДЕЛКА КОНЦОВ КОЖУХА БЕТОНОМ В7,5</t>
  </si>
  <si>
    <t>754.1</t>
  </si>
  <si>
    <t>754.2</t>
  </si>
  <si>
    <t>754.3</t>
  </si>
  <si>
    <t>754.4</t>
  </si>
  <si>
    <t>000403</t>
  </si>
  <si>
    <t>ВИБРАТОРЫ ГЛУБИННЫЕ</t>
  </si>
  <si>
    <t>754.5</t>
  </si>
  <si>
    <t>001571</t>
  </si>
  <si>
    <t>ПИЛА ЭЛЕКТРИЧЕСКАЯ ЦЕПНАЯ</t>
  </si>
  <si>
    <t>754.6</t>
  </si>
  <si>
    <t>754.7</t>
  </si>
  <si>
    <t>006312</t>
  </si>
  <si>
    <t>БЕТОН ТЯЖЕЛЫЙ КЛАССА В7,5 /М-100/ ФРАКЦИИ 5-20 ММ</t>
  </si>
  <si>
    <t>754.8</t>
  </si>
  <si>
    <t>754.9</t>
  </si>
  <si>
    <t>754.10</t>
  </si>
  <si>
    <t>754.11</t>
  </si>
  <si>
    <t>032524</t>
  </si>
  <si>
    <t>КАТАНКА ГОРЯЧЕКАТАНАЯ В МОТКАХ ДИАМЕТРОМ 6,3-6,5 ММ</t>
  </si>
  <si>
    <t>754.12</t>
  </si>
  <si>
    <t>035516</t>
  </si>
  <si>
    <t>РОГОЖА</t>
  </si>
  <si>
    <t>754.13</t>
  </si>
  <si>
    <t>036061</t>
  </si>
  <si>
    <t>ПИЛОМАТЕРИАЛЫ ХВОЙНЫХ ПОРОД. ДОСКИ ОБРЕЗНЫЕ ДЛИНОЙ 4-6,5 М, ШИРИНОЙ 75-150 ММ, ТОЛЩИНОЙ 44 ММ И БОЛЕЕ III СОРТА</t>
  </si>
  <si>
    <t>754.14</t>
  </si>
  <si>
    <t>051619</t>
  </si>
  <si>
    <t>ЩИТЫ ИЗ ДОСОК ТОЛЩИНОЙ 25 ММ</t>
  </si>
  <si>
    <t>ПЕРЕХОД №17.1 ОТКРЫТЫМ СПОСОБОМ ПОД АВТОДОРОГОЙ</t>
  </si>
  <si>
    <t>755</t>
  </si>
  <si>
    <t>E22-1-11-10</t>
  </si>
  <si>
    <t>УКЛАДКА СТАЛЬНЫХ ВОДОПРОВОДНЫХ ТРУБ С ГИДРАВЛИЧЕСКИМ ИСПЫТАНИЕМ ДИАМЕТРОМ 426Х5 ММ</t>
  </si>
  <si>
    <t>755.1</t>
  </si>
  <si>
    <t>755.2</t>
  </si>
  <si>
    <t>755.3</t>
  </si>
  <si>
    <t>755.4</t>
  </si>
  <si>
    <t>755.5</t>
  </si>
  <si>
    <t>000846</t>
  </si>
  <si>
    <t>КРАНЫ-ТРУБОУКЛАДЧИКИ ДЛЯ ТРУБ ДИАМЕТРОМ (ГРУЗОПОДЪЕМНОСТЬЮ) ДО 400 ММ (6,3 Т)</t>
  </si>
  <si>
    <t>755.6</t>
  </si>
  <si>
    <t>755.7</t>
  </si>
  <si>
    <t>755.8</t>
  </si>
  <si>
    <t>755.9</t>
  </si>
  <si>
    <t>755.10</t>
  </si>
  <si>
    <t>755.11</t>
  </si>
  <si>
    <t>755.12</t>
  </si>
  <si>
    <t>755.13</t>
  </si>
  <si>
    <t>755.14</t>
  </si>
  <si>
    <t>755.15</t>
  </si>
  <si>
    <t>755.16</t>
  </si>
  <si>
    <t>755.17</t>
  </si>
  <si>
    <t>756</t>
  </si>
  <si>
    <t>СТС-426-5</t>
  </si>
  <si>
    <t>ТРУБА СТАЛЬНАЯ Д-426Х7ММ /КОЖУХ/</t>
  </si>
  <si>
    <t>757</t>
  </si>
  <si>
    <t>E22-2-8-10</t>
  </si>
  <si>
    <t>НАНЕСЕНИЕ НОРМАЛЬНОЙ АНТИКОРРОЗИОННОЙ ИЗОЛЯЦИИ ПОЛИМЕРНЫМИ ЛИПКИМИ ЛЕНТАМИ СТАЛЬНЫХ ТРУБОПРОВОДОВ ДИАМЕТРОМ 400 ММ</t>
  </si>
  <si>
    <t>757.1</t>
  </si>
  <si>
    <t>757.2</t>
  </si>
  <si>
    <t>757.3</t>
  </si>
  <si>
    <t>757.4</t>
  </si>
  <si>
    <t>757.5</t>
  </si>
  <si>
    <t>757.6</t>
  </si>
  <si>
    <t>757.7</t>
  </si>
  <si>
    <t>001961</t>
  </si>
  <si>
    <t>УСТАНОВКИ ДЛЯ СУШКИ ТРУБ ДИАМЕТРОМ ДО 500 ММ</t>
  </si>
  <si>
    <t>757.8</t>
  </si>
  <si>
    <t>757.9</t>
  </si>
  <si>
    <t>757.10</t>
  </si>
  <si>
    <t>757.11</t>
  </si>
  <si>
    <t>757.12</t>
  </si>
  <si>
    <t>757.13</t>
  </si>
  <si>
    <t>757.14</t>
  </si>
  <si>
    <t>758</t>
  </si>
  <si>
    <t>E22-5-3-3</t>
  </si>
  <si>
    <t>ПРОТАСКИВАНИЕ В ФУТЛЯР ТРУБ ДИАМЕТРОМ 200 ММ/ПРОТАСКИВАНИЕ СТАЛЬНЫХ ТРУБ Д=219Х5 ММ В СТАЛЬНОЙ КОЖУХ Д=426Х7 /РАБОЧАЯ ТРУБА УЧТЕНА В ОСНОВНОС ТРУБОПРОВОДЕ//</t>
  </si>
  <si>
    <t>758.1</t>
  </si>
  <si>
    <t>758.2</t>
  </si>
  <si>
    <t>758.3</t>
  </si>
  <si>
    <t>000967</t>
  </si>
  <si>
    <t>ЛЕБЕДКИ РУЧНЫЕ И РЫЧАЖНЫЕ, ТЯГОВЫМ УСИЛИЕМ 14,72 (1,5) КН (Т)</t>
  </si>
  <si>
    <t>758.4</t>
  </si>
  <si>
    <t>758.5</t>
  </si>
  <si>
    <t>758.6</t>
  </si>
  <si>
    <t>758.7</t>
  </si>
  <si>
    <t>759</t>
  </si>
  <si>
    <t>759.1</t>
  </si>
  <si>
    <t>759.2</t>
  </si>
  <si>
    <t>759.3</t>
  </si>
  <si>
    <t>759.4</t>
  </si>
  <si>
    <t>759.5</t>
  </si>
  <si>
    <t>759.6</t>
  </si>
  <si>
    <t>759.7</t>
  </si>
  <si>
    <t>759.8</t>
  </si>
  <si>
    <t>759.9</t>
  </si>
  <si>
    <t>759.10</t>
  </si>
  <si>
    <t>759.11</t>
  </si>
  <si>
    <t>759.12</t>
  </si>
  <si>
    <t>759.13</t>
  </si>
  <si>
    <t>759.14</t>
  </si>
  <si>
    <t>ПЕРЕХОД №18 НАД КАНАЛОМ ОТКРЫТЫМ СПОСОБОМ</t>
  </si>
  <si>
    <t>760</t>
  </si>
  <si>
    <t>760.1</t>
  </si>
  <si>
    <t>760.2</t>
  </si>
  <si>
    <t>760.3</t>
  </si>
  <si>
    <t>760.4</t>
  </si>
  <si>
    <t>760.5</t>
  </si>
  <si>
    <t>760.6</t>
  </si>
  <si>
    <t>760.7</t>
  </si>
  <si>
    <t>760.8</t>
  </si>
  <si>
    <t>760.9</t>
  </si>
  <si>
    <t>760.10</t>
  </si>
  <si>
    <t>760.11</t>
  </si>
  <si>
    <t>760.12</t>
  </si>
  <si>
    <t>760.13</t>
  </si>
  <si>
    <t>760.14</t>
  </si>
  <si>
    <t>760.15</t>
  </si>
  <si>
    <t>760.16</t>
  </si>
  <si>
    <t>760.17</t>
  </si>
  <si>
    <t>761</t>
  </si>
  <si>
    <t>762</t>
  </si>
  <si>
    <t>762.1</t>
  </si>
  <si>
    <t>762.2</t>
  </si>
  <si>
    <t>762.3</t>
  </si>
  <si>
    <t>762.4</t>
  </si>
  <si>
    <t>762.5</t>
  </si>
  <si>
    <t>762.6</t>
  </si>
  <si>
    <t>762.7</t>
  </si>
  <si>
    <t>762.8</t>
  </si>
  <si>
    <t>762.9</t>
  </si>
  <si>
    <t>762.10</t>
  </si>
  <si>
    <t>762.11</t>
  </si>
  <si>
    <t>762.12</t>
  </si>
  <si>
    <t>762.13</t>
  </si>
  <si>
    <t>762.14</t>
  </si>
  <si>
    <t>763</t>
  </si>
  <si>
    <t>ПРОТАСКИВАНИЕ В ФУТЛЯР ТРУБ ДИАМЕТРОМ 400 ММ/ПРОТАСКИВАНИЕ СТАЛЬНЫХ ТРУБ Д=426Х7 ММ В СТАЛЬНОЙ КОЖУХ Д=630Х7 /</t>
  </si>
  <si>
    <t>763.1</t>
  </si>
  <si>
    <t>763.2</t>
  </si>
  <si>
    <t>763.3</t>
  </si>
  <si>
    <t>763.4</t>
  </si>
  <si>
    <t>763.5</t>
  </si>
  <si>
    <t>763.6</t>
  </si>
  <si>
    <t>763.7</t>
  </si>
  <si>
    <t>764</t>
  </si>
  <si>
    <t>764.1</t>
  </si>
  <si>
    <t>764.2</t>
  </si>
  <si>
    <t>764.3</t>
  </si>
  <si>
    <t>764.4</t>
  </si>
  <si>
    <t>764.5</t>
  </si>
  <si>
    <t>764.6</t>
  </si>
  <si>
    <t>764.7</t>
  </si>
  <si>
    <t>764.8</t>
  </si>
  <si>
    <t>764.9</t>
  </si>
  <si>
    <t>764.10</t>
  </si>
  <si>
    <t>764.11</t>
  </si>
  <si>
    <t>764.12</t>
  </si>
  <si>
    <t>764.13</t>
  </si>
  <si>
    <t>764.14</t>
  </si>
  <si>
    <t>765</t>
  </si>
  <si>
    <t>E13-3-2-4</t>
  </si>
  <si>
    <t>ОГРУНТОВКА МЕТАЛЛИЧЕСКИХ ПОВЕРХНОСТЕЙ ЗА ОДИН РАЗ ГРУНТОВКОЙ ХС-720</t>
  </si>
  <si>
    <t>765.1</t>
  </si>
  <si>
    <t>765.2</t>
  </si>
  <si>
    <t>765.3</t>
  </si>
  <si>
    <t>765.4</t>
  </si>
  <si>
    <t>765.5</t>
  </si>
  <si>
    <t>765.6</t>
  </si>
  <si>
    <t>765.7</t>
  </si>
  <si>
    <t>031788</t>
  </si>
  <si>
    <t>ЭМАЛЬ ХС-720 СЕРЕБРИСТАЯ АНТИКОРРОЗИЙНАЯ</t>
  </si>
  <si>
    <t>765.8</t>
  </si>
  <si>
    <t>034288</t>
  </si>
  <si>
    <t>КСИЛОЛ НЕФТЯНОЙ МАРКИ А</t>
  </si>
  <si>
    <t>766</t>
  </si>
  <si>
    <t>E13-3-4-26 К=2</t>
  </si>
  <si>
    <t>ОКРАСКА МЕТАЛЛИЧЕСКИХ ОГРУНТОВАННЫХ ПОВЕРХНОСТЕЙ ЭМАЛЬЮ ХС-710 ЗА 2 PАЗА</t>
  </si>
  <si>
    <t>766.1</t>
  </si>
  <si>
    <t>766.2</t>
  </si>
  <si>
    <t>766.3</t>
  </si>
  <si>
    <t>766.4</t>
  </si>
  <si>
    <t>766.5</t>
  </si>
  <si>
    <t>766.6</t>
  </si>
  <si>
    <t>766.7</t>
  </si>
  <si>
    <t>031786</t>
  </si>
  <si>
    <t>ЭМАЛЬ ХС-710 СЕРАЯ</t>
  </si>
  <si>
    <t>766.8</t>
  </si>
  <si>
    <t>ПЕРЕХОД №19 ОТКРЫТЫМ СПОСОБОМ ПОД АВТОДОРОГОЙ</t>
  </si>
  <si>
    <t>767</t>
  </si>
  <si>
    <t>767.1</t>
  </si>
  <si>
    <t>767.2</t>
  </si>
  <si>
    <t>767.3</t>
  </si>
  <si>
    <t>767.4</t>
  </si>
  <si>
    <t>767.5</t>
  </si>
  <si>
    <t>767.6</t>
  </si>
  <si>
    <t>767.7</t>
  </si>
  <si>
    <t>767.8</t>
  </si>
  <si>
    <t>767.9</t>
  </si>
  <si>
    <t>767.10</t>
  </si>
  <si>
    <t>767.11</t>
  </si>
  <si>
    <t>767.12</t>
  </si>
  <si>
    <t>767.13</t>
  </si>
  <si>
    <t>767.14</t>
  </si>
  <si>
    <t>767.15</t>
  </si>
  <si>
    <t>767.16</t>
  </si>
  <si>
    <t>767.17</t>
  </si>
  <si>
    <t>768</t>
  </si>
  <si>
    <t>769</t>
  </si>
  <si>
    <t>769.1</t>
  </si>
  <si>
    <t>769.2</t>
  </si>
  <si>
    <t>769.3</t>
  </si>
  <si>
    <t>769.4</t>
  </si>
  <si>
    <t>769.5</t>
  </si>
  <si>
    <t>769.6</t>
  </si>
  <si>
    <t>769.7</t>
  </si>
  <si>
    <t>769.8</t>
  </si>
  <si>
    <t>769.9</t>
  </si>
  <si>
    <t>769.10</t>
  </si>
  <si>
    <t>769.11</t>
  </si>
  <si>
    <t>769.12</t>
  </si>
  <si>
    <t>769.13</t>
  </si>
  <si>
    <t>769.14</t>
  </si>
  <si>
    <t>770</t>
  </si>
  <si>
    <t>770.1</t>
  </si>
  <si>
    <t>770.2</t>
  </si>
  <si>
    <t>770.3</t>
  </si>
  <si>
    <t>770.4</t>
  </si>
  <si>
    <t>770.5</t>
  </si>
  <si>
    <t>770.6</t>
  </si>
  <si>
    <t>770.7</t>
  </si>
  <si>
    <t>771</t>
  </si>
  <si>
    <t>771.1</t>
  </si>
  <si>
    <t>771.2</t>
  </si>
  <si>
    <t>771.3</t>
  </si>
  <si>
    <t>771.4</t>
  </si>
  <si>
    <t>771.5</t>
  </si>
  <si>
    <t>771.6</t>
  </si>
  <si>
    <t>771.7</t>
  </si>
  <si>
    <t>771.8</t>
  </si>
  <si>
    <t>771.9</t>
  </si>
  <si>
    <t>771.10</t>
  </si>
  <si>
    <t>771.11</t>
  </si>
  <si>
    <t>771.12</t>
  </si>
  <si>
    <t>771.13</t>
  </si>
  <si>
    <t>771.14</t>
  </si>
  <si>
    <t>ПЕРЕХОД №20 ОТКРЫТЫМ СПОСОБОМ ПОД АВТОДОРОГОЙ</t>
  </si>
  <si>
    <t>772</t>
  </si>
  <si>
    <t>772.1</t>
  </si>
  <si>
    <t>772.2</t>
  </si>
  <si>
    <t>772.3</t>
  </si>
  <si>
    <t>772.4</t>
  </si>
  <si>
    <t>772.5</t>
  </si>
  <si>
    <t>772.6</t>
  </si>
  <si>
    <t>772.7</t>
  </si>
  <si>
    <t>772.8</t>
  </si>
  <si>
    <t>772.9</t>
  </si>
  <si>
    <t>772.10</t>
  </si>
  <si>
    <t>772.11</t>
  </si>
  <si>
    <t>772.12</t>
  </si>
  <si>
    <t>772.13</t>
  </si>
  <si>
    <t>772.14</t>
  </si>
  <si>
    <t>772.15</t>
  </si>
  <si>
    <t>772.16</t>
  </si>
  <si>
    <t>772.17</t>
  </si>
  <si>
    <t>773</t>
  </si>
  <si>
    <t>774</t>
  </si>
  <si>
    <t>774.1</t>
  </si>
  <si>
    <t>774.2</t>
  </si>
  <si>
    <t>774.3</t>
  </si>
  <si>
    <t>774.4</t>
  </si>
  <si>
    <t>774.5</t>
  </si>
  <si>
    <t>774.6</t>
  </si>
  <si>
    <t>774.7</t>
  </si>
  <si>
    <t>774.8</t>
  </si>
  <si>
    <t>774.9</t>
  </si>
  <si>
    <t>774.10</t>
  </si>
  <si>
    <t>774.11</t>
  </si>
  <si>
    <t>774.12</t>
  </si>
  <si>
    <t>774.13</t>
  </si>
  <si>
    <t>774.14</t>
  </si>
  <si>
    <t>775</t>
  </si>
  <si>
    <t>775.1</t>
  </si>
  <si>
    <t>775.2</t>
  </si>
  <si>
    <t>775.3</t>
  </si>
  <si>
    <t>775.4</t>
  </si>
  <si>
    <t>775.5</t>
  </si>
  <si>
    <t>775.6</t>
  </si>
  <si>
    <t>775.7</t>
  </si>
  <si>
    <t>776</t>
  </si>
  <si>
    <t>776.1</t>
  </si>
  <si>
    <t>776.2</t>
  </si>
  <si>
    <t>776.3</t>
  </si>
  <si>
    <t>776.4</t>
  </si>
  <si>
    <t>776.5</t>
  </si>
  <si>
    <t>776.6</t>
  </si>
  <si>
    <t>776.7</t>
  </si>
  <si>
    <t>776.8</t>
  </si>
  <si>
    <t>776.9</t>
  </si>
  <si>
    <t>776.10</t>
  </si>
  <si>
    <t>776.11</t>
  </si>
  <si>
    <t>776.12</t>
  </si>
  <si>
    <t>776.13</t>
  </si>
  <si>
    <t>776.14</t>
  </si>
  <si>
    <t>ПЕРЕХОД №21 ОТКРЫТЫМ СПОСОБОМ ПОД АВТОДОРОГОЙ</t>
  </si>
  <si>
    <t>777</t>
  </si>
  <si>
    <t>777.1</t>
  </si>
  <si>
    <t>777.2</t>
  </si>
  <si>
    <t>777.3</t>
  </si>
  <si>
    <t>777.4</t>
  </si>
  <si>
    <t>777.5</t>
  </si>
  <si>
    <t>777.6</t>
  </si>
  <si>
    <t>777.7</t>
  </si>
  <si>
    <t>777.8</t>
  </si>
  <si>
    <t>777.9</t>
  </si>
  <si>
    <t>777.10</t>
  </si>
  <si>
    <t>777.11</t>
  </si>
  <si>
    <t>777.12</t>
  </si>
  <si>
    <t>777.13</t>
  </si>
  <si>
    <t>777.14</t>
  </si>
  <si>
    <t>777.15</t>
  </si>
  <si>
    <t>777.16</t>
  </si>
  <si>
    <t>777.17</t>
  </si>
  <si>
    <t>778</t>
  </si>
  <si>
    <t>779</t>
  </si>
  <si>
    <t>779.1</t>
  </si>
  <si>
    <t>779.2</t>
  </si>
  <si>
    <t>779.3</t>
  </si>
  <si>
    <t>779.4</t>
  </si>
  <si>
    <t>779.5</t>
  </si>
  <si>
    <t>779.6</t>
  </si>
  <si>
    <t>779.7</t>
  </si>
  <si>
    <t>779.8</t>
  </si>
  <si>
    <t>779.9</t>
  </si>
  <si>
    <t>779.10</t>
  </si>
  <si>
    <t>779.11</t>
  </si>
  <si>
    <t>779.12</t>
  </si>
  <si>
    <t>779.13</t>
  </si>
  <si>
    <t>779.14</t>
  </si>
  <si>
    <t>780</t>
  </si>
  <si>
    <t>780.1</t>
  </si>
  <si>
    <t>780.2</t>
  </si>
  <si>
    <t>780.3</t>
  </si>
  <si>
    <t>780.4</t>
  </si>
  <si>
    <t>780.5</t>
  </si>
  <si>
    <t>780.6</t>
  </si>
  <si>
    <t>780.7</t>
  </si>
  <si>
    <t>781</t>
  </si>
  <si>
    <t>781.1</t>
  </si>
  <si>
    <t>781.2</t>
  </si>
  <si>
    <t>781.3</t>
  </si>
  <si>
    <t>781.4</t>
  </si>
  <si>
    <t>781.5</t>
  </si>
  <si>
    <t>781.6</t>
  </si>
  <si>
    <t>781.7</t>
  </si>
  <si>
    <t>781.8</t>
  </si>
  <si>
    <t>781.9</t>
  </si>
  <si>
    <t>781.10</t>
  </si>
  <si>
    <t>781.11</t>
  </si>
  <si>
    <t>781.12</t>
  </si>
  <si>
    <t>781.13</t>
  </si>
  <si>
    <t>781.14</t>
  </si>
  <si>
    <t>ПЕРЕХОД №22 ОТКРЫТЫМ СПОСОБОМ ПОД АВТОДОРОГОЙ</t>
  </si>
  <si>
    <t>782</t>
  </si>
  <si>
    <t>782.1</t>
  </si>
  <si>
    <t>782.2</t>
  </si>
  <si>
    <t>782.3</t>
  </si>
  <si>
    <t>782.4</t>
  </si>
  <si>
    <t>782.5</t>
  </si>
  <si>
    <t>782.6</t>
  </si>
  <si>
    <t>782.7</t>
  </si>
  <si>
    <t>782.8</t>
  </si>
  <si>
    <t>782.9</t>
  </si>
  <si>
    <t>782.10</t>
  </si>
  <si>
    <t>782.11</t>
  </si>
  <si>
    <t>782.12</t>
  </si>
  <si>
    <t>782.13</t>
  </si>
  <si>
    <t>782.14</t>
  </si>
  <si>
    <t>782.15</t>
  </si>
  <si>
    <t>782.16</t>
  </si>
  <si>
    <t>782.17</t>
  </si>
  <si>
    <t>783</t>
  </si>
  <si>
    <t>784</t>
  </si>
  <si>
    <t>784.1</t>
  </si>
  <si>
    <t>784.2</t>
  </si>
  <si>
    <t>784.3</t>
  </si>
  <si>
    <t>784.4</t>
  </si>
  <si>
    <t>784.5</t>
  </si>
  <si>
    <t>784.6</t>
  </si>
  <si>
    <t>784.7</t>
  </si>
  <si>
    <t>784.8</t>
  </si>
  <si>
    <t>784.9</t>
  </si>
  <si>
    <t>784.10</t>
  </si>
  <si>
    <t>784.11</t>
  </si>
  <si>
    <t>784.12</t>
  </si>
  <si>
    <t>784.13</t>
  </si>
  <si>
    <t>784.14</t>
  </si>
  <si>
    <t>785</t>
  </si>
  <si>
    <t>785.1</t>
  </si>
  <si>
    <t>785.2</t>
  </si>
  <si>
    <t>785.3</t>
  </si>
  <si>
    <t>785.4</t>
  </si>
  <si>
    <t>785.5</t>
  </si>
  <si>
    <t>785.6</t>
  </si>
  <si>
    <t>785.7</t>
  </si>
  <si>
    <t>786</t>
  </si>
  <si>
    <t>786.1</t>
  </si>
  <si>
    <t>786.2</t>
  </si>
  <si>
    <t>786.3</t>
  </si>
  <si>
    <t>786.4</t>
  </si>
  <si>
    <t>786.5</t>
  </si>
  <si>
    <t>786.6</t>
  </si>
  <si>
    <t>786.7</t>
  </si>
  <si>
    <t>786.8</t>
  </si>
  <si>
    <t>786.9</t>
  </si>
  <si>
    <t>786.10</t>
  </si>
  <si>
    <t>786.11</t>
  </si>
  <si>
    <t>786.12</t>
  </si>
  <si>
    <t>786.13</t>
  </si>
  <si>
    <t>786.14</t>
  </si>
  <si>
    <t>ПЕРЕХОД №66 ОТКРЫТЫМ СПОСОБОМ ПОД АВТОДОРОГОЙ</t>
  </si>
  <si>
    <t>1097</t>
  </si>
  <si>
    <t>УКЛАДКА СТАЛЬНЫХ ВОДОПРОВОДНЫХ ТРУБ С ГИДРАВЛИЧЕСКИМ ИСПЫТАНИЕМ ДИАМЕТРОМ 426Х7 ММ</t>
  </si>
  <si>
    <t>1097.1</t>
  </si>
  <si>
    <t>1097.2</t>
  </si>
  <si>
    <t>1097.3</t>
  </si>
  <si>
    <t>1097.4</t>
  </si>
  <si>
    <t>1097.5</t>
  </si>
  <si>
    <t>1097.6</t>
  </si>
  <si>
    <t>1097.7</t>
  </si>
  <si>
    <t>1097.8</t>
  </si>
  <si>
    <t>1097.9</t>
  </si>
  <si>
    <t>1097.10</t>
  </si>
  <si>
    <t>1097.11</t>
  </si>
  <si>
    <t>1097.12</t>
  </si>
  <si>
    <t>1097.13</t>
  </si>
  <si>
    <t>1097.14</t>
  </si>
  <si>
    <t>1097.15</t>
  </si>
  <si>
    <t>1097.16</t>
  </si>
  <si>
    <t>1097.17</t>
  </si>
  <si>
    <t>1098</t>
  </si>
  <si>
    <t>1099</t>
  </si>
  <si>
    <t>1099.1</t>
  </si>
  <si>
    <t>1099.2</t>
  </si>
  <si>
    <t>1099.3</t>
  </si>
  <si>
    <t>1099.4</t>
  </si>
  <si>
    <t>1099.5</t>
  </si>
  <si>
    <t>1099.6</t>
  </si>
  <si>
    <t>1099.7</t>
  </si>
  <si>
    <t>1099.8</t>
  </si>
  <si>
    <t>1099.9</t>
  </si>
  <si>
    <t>1099.10</t>
  </si>
  <si>
    <t>1099.11</t>
  </si>
  <si>
    <t>1099.12</t>
  </si>
  <si>
    <t>1099.13</t>
  </si>
  <si>
    <t>1099.14</t>
  </si>
  <si>
    <t>1100</t>
  </si>
  <si>
    <t>1100.1</t>
  </si>
  <si>
    <t>1100.2</t>
  </si>
  <si>
    <t>1100.3</t>
  </si>
  <si>
    <t>1100.4</t>
  </si>
  <si>
    <t>1100.5</t>
  </si>
  <si>
    <t>1100.6</t>
  </si>
  <si>
    <t>1100.7</t>
  </si>
  <si>
    <t>1101</t>
  </si>
  <si>
    <t>1101.1</t>
  </si>
  <si>
    <t>1101.2</t>
  </si>
  <si>
    <t>1101.3</t>
  </si>
  <si>
    <t>1101.4</t>
  </si>
  <si>
    <t>1101.5</t>
  </si>
  <si>
    <t>1101.6</t>
  </si>
  <si>
    <t>1101.7</t>
  </si>
  <si>
    <t>1101.8</t>
  </si>
  <si>
    <t>1101.9</t>
  </si>
  <si>
    <t>1101.10</t>
  </si>
  <si>
    <t>1101.11</t>
  </si>
  <si>
    <t>1101.12</t>
  </si>
  <si>
    <t>1101.13</t>
  </si>
  <si>
    <t>1101.14</t>
  </si>
  <si>
    <t>ПЕРЕХОД №67 ОТКРЫТЫМ СПОСОБОМ ПОД АВТОДОРОГОЙ</t>
  </si>
  <si>
    <t>1102</t>
  </si>
  <si>
    <t>1102.1</t>
  </si>
  <si>
    <t>1102.2</t>
  </si>
  <si>
    <t>1102.3</t>
  </si>
  <si>
    <t>1102.4</t>
  </si>
  <si>
    <t>1102.5</t>
  </si>
  <si>
    <t>1102.6</t>
  </si>
  <si>
    <t>1102.7</t>
  </si>
  <si>
    <t>1102.8</t>
  </si>
  <si>
    <t>1102.9</t>
  </si>
  <si>
    <t>1102.10</t>
  </si>
  <si>
    <t>1102.11</t>
  </si>
  <si>
    <t>1102.12</t>
  </si>
  <si>
    <t>1102.13</t>
  </si>
  <si>
    <t>1102.14</t>
  </si>
  <si>
    <t>1102.15</t>
  </si>
  <si>
    <t>1102.16</t>
  </si>
  <si>
    <t>1102.17</t>
  </si>
  <si>
    <t>1103</t>
  </si>
  <si>
    <t>1104</t>
  </si>
  <si>
    <t>1104.1</t>
  </si>
  <si>
    <t>1104.2</t>
  </si>
  <si>
    <t>1104.3</t>
  </si>
  <si>
    <t>1104.4</t>
  </si>
  <si>
    <t>1104.5</t>
  </si>
  <si>
    <t>1104.6</t>
  </si>
  <si>
    <t>1104.7</t>
  </si>
  <si>
    <t>1104.8</t>
  </si>
  <si>
    <t>1104.9</t>
  </si>
  <si>
    <t>1104.10</t>
  </si>
  <si>
    <t>1104.11</t>
  </si>
  <si>
    <t>1104.12</t>
  </si>
  <si>
    <t>1104.13</t>
  </si>
  <si>
    <t>1104.14</t>
  </si>
  <si>
    <t>1105</t>
  </si>
  <si>
    <t>1105.1</t>
  </si>
  <si>
    <t>1105.2</t>
  </si>
  <si>
    <t>1105.3</t>
  </si>
  <si>
    <t>1105.4</t>
  </si>
  <si>
    <t>1105.5</t>
  </si>
  <si>
    <t>1105.6</t>
  </si>
  <si>
    <t>1105.7</t>
  </si>
  <si>
    <t>1106</t>
  </si>
  <si>
    <t>1106.1</t>
  </si>
  <si>
    <t>1106.2</t>
  </si>
  <si>
    <t>1106.3</t>
  </si>
  <si>
    <t>1106.4</t>
  </si>
  <si>
    <t>1106.5</t>
  </si>
  <si>
    <t>1106.6</t>
  </si>
  <si>
    <t>1106.7</t>
  </si>
  <si>
    <t>1106.8</t>
  </si>
  <si>
    <t>1106.9</t>
  </si>
  <si>
    <t>1106.10</t>
  </si>
  <si>
    <t>1106.11</t>
  </si>
  <si>
    <t>1106.12</t>
  </si>
  <si>
    <t>1106.13</t>
  </si>
  <si>
    <t>1106.14</t>
  </si>
  <si>
    <t>ПЕРЕХОД №68 ОТКРЫТЫМ СПОСОБОМ ПОД АВТОДОРОГОЙ</t>
  </si>
  <si>
    <t>1107</t>
  </si>
  <si>
    <t>1107.1</t>
  </si>
  <si>
    <t>1107.2</t>
  </si>
  <si>
    <t>1107.3</t>
  </si>
  <si>
    <t>1107.4</t>
  </si>
  <si>
    <t>1107.5</t>
  </si>
  <si>
    <t>1107.6</t>
  </si>
  <si>
    <t>1107.7</t>
  </si>
  <si>
    <t>1107.8</t>
  </si>
  <si>
    <t>1107.9</t>
  </si>
  <si>
    <t>1107.10</t>
  </si>
  <si>
    <t>1107.11</t>
  </si>
  <si>
    <t>1107.12</t>
  </si>
  <si>
    <t>1107.13</t>
  </si>
  <si>
    <t>1107.14</t>
  </si>
  <si>
    <t>1107.15</t>
  </si>
  <si>
    <t>1107.16</t>
  </si>
  <si>
    <t>1107.17</t>
  </si>
  <si>
    <t>1108</t>
  </si>
  <si>
    <t>1109</t>
  </si>
  <si>
    <t>1109.1</t>
  </si>
  <si>
    <t>1109.2</t>
  </si>
  <si>
    <t>1109.3</t>
  </si>
  <si>
    <t>1109.4</t>
  </si>
  <si>
    <t>1109.5</t>
  </si>
  <si>
    <t>1109.6</t>
  </si>
  <si>
    <t>1109.7</t>
  </si>
  <si>
    <t>1109.8</t>
  </si>
  <si>
    <t>1109.9</t>
  </si>
  <si>
    <t>1109.10</t>
  </si>
  <si>
    <t>1109.11</t>
  </si>
  <si>
    <t>1109.12</t>
  </si>
  <si>
    <t>1109.13</t>
  </si>
  <si>
    <t>1109.14</t>
  </si>
  <si>
    <t>1110</t>
  </si>
  <si>
    <t>1110.1</t>
  </si>
  <si>
    <t>1110.2</t>
  </si>
  <si>
    <t>1110.3</t>
  </si>
  <si>
    <t>1110.4</t>
  </si>
  <si>
    <t>1110.5</t>
  </si>
  <si>
    <t>1110.6</t>
  </si>
  <si>
    <t>1110.7</t>
  </si>
  <si>
    <t>1111</t>
  </si>
  <si>
    <t>1111.1</t>
  </si>
  <si>
    <t>1111.2</t>
  </si>
  <si>
    <t>1111.3</t>
  </si>
  <si>
    <t>1111.4</t>
  </si>
  <si>
    <t>1111.5</t>
  </si>
  <si>
    <t>1111.6</t>
  </si>
  <si>
    <t>1111.7</t>
  </si>
  <si>
    <t>1111.8</t>
  </si>
  <si>
    <t>1111.9</t>
  </si>
  <si>
    <t>1111.10</t>
  </si>
  <si>
    <t>1111.11</t>
  </si>
  <si>
    <t>1111.12</t>
  </si>
  <si>
    <t>1111.13</t>
  </si>
  <si>
    <t>1111.14</t>
  </si>
  <si>
    <t>ПЕРЕХОД №69 ОТКРЫТЫМ СПОСОБОМ ПОД АВТОДОРОГОЙ</t>
  </si>
  <si>
    <t>1112</t>
  </si>
  <si>
    <t>1112.1</t>
  </si>
  <si>
    <t>1112.2</t>
  </si>
  <si>
    <t>1112.3</t>
  </si>
  <si>
    <t>1112.4</t>
  </si>
  <si>
    <t>1112.5</t>
  </si>
  <si>
    <t>1112.6</t>
  </si>
  <si>
    <t>1112.7</t>
  </si>
  <si>
    <t>1112.8</t>
  </si>
  <si>
    <t>1112.9</t>
  </si>
  <si>
    <t>1112.10</t>
  </si>
  <si>
    <t>1112.11</t>
  </si>
  <si>
    <t>1112.12</t>
  </si>
  <si>
    <t>1112.13</t>
  </si>
  <si>
    <t>1112.14</t>
  </si>
  <si>
    <t>1112.15</t>
  </si>
  <si>
    <t>1112.16</t>
  </si>
  <si>
    <t>1112.17</t>
  </si>
  <si>
    <t>1113</t>
  </si>
  <si>
    <t>1114</t>
  </si>
  <si>
    <t>1114.1</t>
  </si>
  <si>
    <t>1114.2</t>
  </si>
  <si>
    <t>1114.3</t>
  </si>
  <si>
    <t>1114.4</t>
  </si>
  <si>
    <t>1114.5</t>
  </si>
  <si>
    <t>1114.6</t>
  </si>
  <si>
    <t>1114.7</t>
  </si>
  <si>
    <t>1114.8</t>
  </si>
  <si>
    <t>1114.9</t>
  </si>
  <si>
    <t>1114.10</t>
  </si>
  <si>
    <t>1114.11</t>
  </si>
  <si>
    <t>1114.12</t>
  </si>
  <si>
    <t>1114.13</t>
  </si>
  <si>
    <t>1114.14</t>
  </si>
  <si>
    <t>1115</t>
  </si>
  <si>
    <t>ПРОТАСКИВАНИЕ В ФУТЛЯР ТРУБ ДИАМЕТРОМ 200 ММ/ПРОТАСКИВАНИЕ СТАЛЬНЫХ ТРУБ Д=219Х5 ММ В СТАЛЬНОЙ КОЖУХ Д=426Х7 Г/РАБОЧАЯ ТРУБА УЧТЕНА В ОСНОВНОС ТРУБОПРОВОДЕ//</t>
  </si>
  <si>
    <t>1115.1</t>
  </si>
  <si>
    <t>1115.2</t>
  </si>
  <si>
    <t>1115.3</t>
  </si>
  <si>
    <t>1115.4</t>
  </si>
  <si>
    <t>1115.5</t>
  </si>
  <si>
    <t>1115.6</t>
  </si>
  <si>
    <t>1115.7</t>
  </si>
  <si>
    <t>1116</t>
  </si>
  <si>
    <t>1116.1</t>
  </si>
  <si>
    <t>1116.2</t>
  </si>
  <si>
    <t>1116.3</t>
  </si>
  <si>
    <t>1116.4</t>
  </si>
  <si>
    <t>1116.5</t>
  </si>
  <si>
    <t>1116.6</t>
  </si>
  <si>
    <t>1116.7</t>
  </si>
  <si>
    <t>1116.8</t>
  </si>
  <si>
    <t>1116.9</t>
  </si>
  <si>
    <t>1116.10</t>
  </si>
  <si>
    <t>1116.11</t>
  </si>
  <si>
    <t>1116.12</t>
  </si>
  <si>
    <t>1116.13</t>
  </si>
  <si>
    <t>1116.14</t>
  </si>
  <si>
    <t>ПЕРЕХОД №70 ОТКРЫТЫМ СПОСОБОМ ПОД АВТОДОРОГОЙ</t>
  </si>
  <si>
    <t>1117</t>
  </si>
  <si>
    <t>1117.1</t>
  </si>
  <si>
    <t>1117.2</t>
  </si>
  <si>
    <t>1117.3</t>
  </si>
  <si>
    <t>1117.4</t>
  </si>
  <si>
    <t>1117.5</t>
  </si>
  <si>
    <t>1117.6</t>
  </si>
  <si>
    <t>1117.7</t>
  </si>
  <si>
    <t>1117.8</t>
  </si>
  <si>
    <t>1117.9</t>
  </si>
  <si>
    <t>1117.10</t>
  </si>
  <si>
    <t>1117.11</t>
  </si>
  <si>
    <t>1117.12</t>
  </si>
  <si>
    <t>1117.13</t>
  </si>
  <si>
    <t>1117.14</t>
  </si>
  <si>
    <t>1117.15</t>
  </si>
  <si>
    <t>1117.16</t>
  </si>
  <si>
    <t>1117.17</t>
  </si>
  <si>
    <t>1118</t>
  </si>
  <si>
    <t>1119</t>
  </si>
  <si>
    <t>1119.1</t>
  </si>
  <si>
    <t>1119.2</t>
  </si>
  <si>
    <t>1119.3</t>
  </si>
  <si>
    <t>1119.4</t>
  </si>
  <si>
    <t>1119.5</t>
  </si>
  <si>
    <t>1119.6</t>
  </si>
  <si>
    <t>1119.7</t>
  </si>
  <si>
    <t>1119.8</t>
  </si>
  <si>
    <t>1119.9</t>
  </si>
  <si>
    <t>1119.10</t>
  </si>
  <si>
    <t>1119.11</t>
  </si>
  <si>
    <t>1119.12</t>
  </si>
  <si>
    <t>1119.13</t>
  </si>
  <si>
    <t>1119.14</t>
  </si>
  <si>
    <t>1120</t>
  </si>
  <si>
    <t>1120.1</t>
  </si>
  <si>
    <t>1120.2</t>
  </si>
  <si>
    <t>1120.3</t>
  </si>
  <si>
    <t>1120.4</t>
  </si>
  <si>
    <t>1120.5</t>
  </si>
  <si>
    <t>1120.6</t>
  </si>
  <si>
    <t>1120.7</t>
  </si>
  <si>
    <t>1121</t>
  </si>
  <si>
    <t>1121.1</t>
  </si>
  <si>
    <t>1121.2</t>
  </si>
  <si>
    <t>1121.3</t>
  </si>
  <si>
    <t>1121.4</t>
  </si>
  <si>
    <t>1121.5</t>
  </si>
  <si>
    <t>1121.6</t>
  </si>
  <si>
    <t>1121.7</t>
  </si>
  <si>
    <t>1121.8</t>
  </si>
  <si>
    <t>1121.9</t>
  </si>
  <si>
    <t>1121.10</t>
  </si>
  <si>
    <t>1121.11</t>
  </si>
  <si>
    <t>1121.12</t>
  </si>
  <si>
    <t>1121.13</t>
  </si>
  <si>
    <t>1121.14</t>
  </si>
  <si>
    <t>ПЕРЕХОД №71 ОТКРЫТЫМ СПОСОБОМ ПОД АВТОДОРОГОЙ</t>
  </si>
  <si>
    <t>1122</t>
  </si>
  <si>
    <t>1122.1</t>
  </si>
  <si>
    <t>1122.2</t>
  </si>
  <si>
    <t>1122.3</t>
  </si>
  <si>
    <t>1122.4</t>
  </si>
  <si>
    <t>1122.5</t>
  </si>
  <si>
    <t>1122.6</t>
  </si>
  <si>
    <t>1122.7</t>
  </si>
  <si>
    <t>1122.8</t>
  </si>
  <si>
    <t>1122.9</t>
  </si>
  <si>
    <t>1122.10</t>
  </si>
  <si>
    <t>1122.11</t>
  </si>
  <si>
    <t>1122.12</t>
  </si>
  <si>
    <t>1122.13</t>
  </si>
  <si>
    <t>1122.14</t>
  </si>
  <si>
    <t>1122.15</t>
  </si>
  <si>
    <t>1122.16</t>
  </si>
  <si>
    <t>1122.17</t>
  </si>
  <si>
    <t>1123</t>
  </si>
  <si>
    <t>1124</t>
  </si>
  <si>
    <t>1124.1</t>
  </si>
  <si>
    <t>1124.2</t>
  </si>
  <si>
    <t>1124.3</t>
  </si>
  <si>
    <t>1124.4</t>
  </si>
  <si>
    <t>1124.5</t>
  </si>
  <si>
    <t>1124.6</t>
  </si>
  <si>
    <t>1124.7</t>
  </si>
  <si>
    <t>1124.8</t>
  </si>
  <si>
    <t>1124.9</t>
  </si>
  <si>
    <t>1124.10</t>
  </si>
  <si>
    <t>1124.11</t>
  </si>
  <si>
    <t>1124.12</t>
  </si>
  <si>
    <t>1124.13</t>
  </si>
  <si>
    <t>1124.14</t>
  </si>
  <si>
    <t>1125</t>
  </si>
  <si>
    <t>1125.1</t>
  </si>
  <si>
    <t>1125.2</t>
  </si>
  <si>
    <t>1125.3</t>
  </si>
  <si>
    <t>1125.4</t>
  </si>
  <si>
    <t>1125.5</t>
  </si>
  <si>
    <t>1125.6</t>
  </si>
  <si>
    <t>1125.7</t>
  </si>
  <si>
    <t>1126</t>
  </si>
  <si>
    <t>1126.1</t>
  </si>
  <si>
    <t>1126.2</t>
  </si>
  <si>
    <t>1126.3</t>
  </si>
  <si>
    <t>1126.4</t>
  </si>
  <si>
    <t>1126.5</t>
  </si>
  <si>
    <t>1126.6</t>
  </si>
  <si>
    <t>1126.7</t>
  </si>
  <si>
    <t>1126.8</t>
  </si>
  <si>
    <t>1126.9</t>
  </si>
  <si>
    <t>1126.10</t>
  </si>
  <si>
    <t>1126.11</t>
  </si>
  <si>
    <t>1126.12</t>
  </si>
  <si>
    <t>1126.13</t>
  </si>
  <si>
    <t>1126.14</t>
  </si>
  <si>
    <t>ТРУБОПРОВОДЫ И УКЛАДКА</t>
  </si>
  <si>
    <t>1130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</si>
  <si>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</si>
  <si>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</si>
  <si>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</si>
  <si>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</si>
  <si>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</si>
  <si>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</si>
  <si>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</si>
  <si>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</si>
  <si>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</si>
  <si>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</si>
  <si>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1130.11</t>
  </si>
  <si>
    <t>1130.12</t>
  </si>
  <si>
    <t>1130.13</t>
  </si>
  <si>
    <t>1130.14</t>
  </si>
  <si>
    <t>1130.15</t>
  </si>
  <si>
    <t>1130.16</t>
  </si>
  <si>
    <t>1130.17</t>
  </si>
  <si>
    <t>1131</t>
  </si>
  <si>
    <t>СТС-426-7</t>
  </si>
  <si>
    <t>ТРУБА СТАЛЬНАЯ Д-426Х7ММ ГОСТ ISO 3183 В PSL-1SAWL ПОКРЫТИЕ 3ПЭ ГОСТ31445-2012</t>
  </si>
  <si>
    <t>1132</t>
  </si>
  <si>
    <t>E22-6-1-10</t>
  </si>
  <si>
    <t>ПРОМЫВКА С ДЕЗИНФЕКЦИЕЙ ТРУБОПРОВОДОВ ДИАМЕТРОМ 400 ММ</t>
  </si>
  <si>
    <t>1132.1</t>
  </si>
  <si>
    <t>1132.2</t>
  </si>
  <si>
    <t>1132.3</t>
  </si>
  <si>
    <t>030650</t>
  </si>
  <si>
    <t>ИЗВЕСТЬ СТРОИТЕЛЬНАЯ НЕГАШЕНАЯ ХЛОРНАЯ МАРКИ А</t>
  </si>
  <si>
    <t>1133</t>
  </si>
  <si>
    <t>E22-1-11-8</t>
  </si>
  <si>
    <t>УКЛАДКА СТАЛЬНЫХ ВОДОПРОВОДНЫХ ТРУБ С ГИДРАВЛИЧЕСКИМ ИСПЫТАНИЕМ ДИАМЕТРОМ 325Х5 ММ</t>
  </si>
  <si>
    <t>1133.1</t>
  </si>
  <si>
    <t>1133.2</t>
  </si>
  <si>
    <t>1133.3</t>
  </si>
  <si>
    <t>1133.4</t>
  </si>
  <si>
    <t>1133.5</t>
  </si>
  <si>
    <t>1133.6</t>
  </si>
  <si>
    <t>1133.7</t>
  </si>
  <si>
    <t>1133.8</t>
  </si>
  <si>
    <t>1133.9</t>
  </si>
  <si>
    <t>1133.10</t>
  </si>
  <si>
    <t>1133.11</t>
  </si>
  <si>
    <t>1133.12</t>
  </si>
  <si>
    <t>1133.13</t>
  </si>
  <si>
    <t>1133.14</t>
  </si>
  <si>
    <t>1133.15</t>
  </si>
  <si>
    <t>1133.16</t>
  </si>
  <si>
    <t>1133.17</t>
  </si>
  <si>
    <t>1134</t>
  </si>
  <si>
    <t>СТС-325-5</t>
  </si>
  <si>
    <t>ТРУБА СТАЛЬНАЯ Д-325Х5ММ ГОСТ ISO 3183 В PSL-1SAWL ПОКРЫТИЕ 3ПЭ ГОСТ31445-2012</t>
  </si>
  <si>
    <t>1135</t>
  </si>
  <si>
    <t>E22-6-1-8</t>
  </si>
  <si>
    <t>ПРОМЫВКА С ДЕЗИНФЕКЦИЕЙ ТРУБОПРОВОДОВ ДИАМЕТРОМ 300 ММ</t>
  </si>
  <si>
    <t>1135.1</t>
  </si>
  <si>
    <t>1135.2</t>
  </si>
  <si>
    <t>1135.3</t>
  </si>
  <si>
    <t>1136</t>
  </si>
  <si>
    <t>E22-1-11-7</t>
  </si>
  <si>
    <t>УКЛАДКА СТАЛЬНЫХ ВОДОПРОВОДНЫХ ТРУБ С ГИДРАВЛИЧЕСКИМ ИСПЫТАНИЕМ ДИАМЕТРОМ 273Х5 ММ</t>
  </si>
  <si>
    <t>1136.1</t>
  </si>
  <si>
    <t>1136.2</t>
  </si>
  <si>
    <t>1136.3</t>
  </si>
  <si>
    <t>1136.4</t>
  </si>
  <si>
    <t>1136.5</t>
  </si>
  <si>
    <t>1136.6</t>
  </si>
  <si>
    <t>1136.7</t>
  </si>
  <si>
    <t>1136.8</t>
  </si>
  <si>
    <t>1136.9</t>
  </si>
  <si>
    <t>1136.10</t>
  </si>
  <si>
    <t>1136.11</t>
  </si>
  <si>
    <t>1136.12</t>
  </si>
  <si>
    <t>1136.13</t>
  </si>
  <si>
    <t>1136.14</t>
  </si>
  <si>
    <t>1136.15</t>
  </si>
  <si>
    <t>1136.16</t>
  </si>
  <si>
    <t>1136.17</t>
  </si>
  <si>
    <t>1137</t>
  </si>
  <si>
    <t>СТС-273-5</t>
  </si>
  <si>
    <t>ТРУБА СТАЛЬНАЯ Д-273Х5ММ ГОСТ ISO 3183 В PSL-1SAWL ПОКРЫТИЕ 3ПЭ ГОСТ31445-2012</t>
  </si>
  <si>
    <t>1138</t>
  </si>
  <si>
    <t>ПРОМЫВКА С ДЕЗИНФЕКЦИЕЙ ТРУБОПРОВОДОВ ДИАМЕТРОМ 250 ММ</t>
  </si>
  <si>
    <t>1138.1</t>
  </si>
  <si>
    <t>1138.2</t>
  </si>
  <si>
    <t>1138.3</t>
  </si>
  <si>
    <t>1139</t>
  </si>
  <si>
    <t>E22-1-11-6</t>
  </si>
  <si>
    <t>УКЛАДКА СТАЛЬНЫХ ВОДОПРОВОДНЫХ ТРУБ С ГИДРАВЛИЧЕСКИМ ИСПЫТАНИЕМ ДИАМЕТРОМ 219Х5 ММ</t>
  </si>
  <si>
    <t>1139.1</t>
  </si>
  <si>
    <t>1139.2</t>
  </si>
  <si>
    <t>1139.3</t>
  </si>
  <si>
    <t>1139.4</t>
  </si>
  <si>
    <t>1139.5</t>
  </si>
  <si>
    <t>1139.6</t>
  </si>
  <si>
    <t>1139.7</t>
  </si>
  <si>
    <t>1139.8</t>
  </si>
  <si>
    <t>1139.9</t>
  </si>
  <si>
    <t>1139.10</t>
  </si>
  <si>
    <t>1139.11</t>
  </si>
  <si>
    <t>1139.12</t>
  </si>
  <si>
    <t>1139.13</t>
  </si>
  <si>
    <t>1139.14</t>
  </si>
  <si>
    <t>1139.15</t>
  </si>
  <si>
    <t>1139.16</t>
  </si>
  <si>
    <t>1139.17</t>
  </si>
  <si>
    <t>1140</t>
  </si>
  <si>
    <t>СТС-219-5</t>
  </si>
  <si>
    <t>ТРУБА СТАЛЬНАЯ Д-219Х5ММ ГОСТ ISO 3183 В PSL-1SAWL ПОКРЫТИЕ 3ПЭ ГОСТ31445-2012</t>
  </si>
  <si>
    <t>1141</t>
  </si>
  <si>
    <t>E22-6-1-6</t>
  </si>
  <si>
    <t>ПРОМЫВКА С ДЕЗИНФЕКЦИЕЙ ТРУБОПРОВОДОВ ДИАМЕТРОМ 200 ММ</t>
  </si>
  <si>
    <t>1141.1</t>
  </si>
  <si>
    <t>1141.2</t>
  </si>
  <si>
    <t>1141.3</t>
  </si>
  <si>
    <t>1142</t>
  </si>
  <si>
    <t>E22-1-11-5</t>
  </si>
  <si>
    <t>УКЛАДКА СТАЛЬНЫХ ВОДОПРОВОДНЫХ ТРУБ С ГИДРАВЛИЧЕСКИМ ИСПЫТАНИЕМ ДИАМЕТРОМ 159Х4,5 ММ</t>
  </si>
  <si>
    <t>1142.1</t>
  </si>
  <si>
    <t>1142.2</t>
  </si>
  <si>
    <t>1142.3</t>
  </si>
  <si>
    <t>1142.4</t>
  </si>
  <si>
    <t>1142.5</t>
  </si>
  <si>
    <t>1142.6</t>
  </si>
  <si>
    <t>1142.7</t>
  </si>
  <si>
    <t>1142.8</t>
  </si>
  <si>
    <t>1142.9</t>
  </si>
  <si>
    <t>1142.10</t>
  </si>
  <si>
    <t>1142.11</t>
  </si>
  <si>
    <t>1142.12</t>
  </si>
  <si>
    <t>1142.13</t>
  </si>
  <si>
    <t>1142.14</t>
  </si>
  <si>
    <t>1142.15</t>
  </si>
  <si>
    <t>1142.16</t>
  </si>
  <si>
    <t>1142.17</t>
  </si>
  <si>
    <t>1143</t>
  </si>
  <si>
    <t>СТС-159-4,5</t>
  </si>
  <si>
    <t>ТРУБА СТАЛЬНАЯ Д-159Х4,5ММ ГОСТ ISO 3183 В PSL-1SAWL ПОКРЫТИЕ 3ПЭ ГОСТ31445-2012</t>
  </si>
  <si>
    <t>1144</t>
  </si>
  <si>
    <t>E22-2-9-5</t>
  </si>
  <si>
    <t>НАНЕСЕНИЕ УСИЛЕННОЙ АНТИКОРРОЗИОННОЙ ИЗОЛЯЦИИ ПОЛИМЕРНЫМИ ЛИПКИМИ ЛЕНТАМИ СТАЛЬНЫХ ТРУБОПРОВОДОВ ДИАМЕТРОМ 150 ММ</t>
  </si>
  <si>
    <t>1144.1</t>
  </si>
  <si>
    <t>1144.2</t>
  </si>
  <si>
    <t>1144.3</t>
  </si>
  <si>
    <t>1144.4</t>
  </si>
  <si>
    <t>1144.5</t>
  </si>
  <si>
    <t>1144.6</t>
  </si>
  <si>
    <t>1144.7</t>
  </si>
  <si>
    <t>1144.8</t>
  </si>
  <si>
    <t>1144.9</t>
  </si>
  <si>
    <t>1144.10</t>
  </si>
  <si>
    <t>1144.11</t>
  </si>
  <si>
    <t>1144.12</t>
  </si>
  <si>
    <t>1144.13</t>
  </si>
  <si>
    <t>1144.14</t>
  </si>
  <si>
    <t>1145</t>
  </si>
  <si>
    <t>E22-6-1-5</t>
  </si>
  <si>
    <t>ПРОМЫВКА С ДЕЗИНФЕКЦИЕЙ ТРУБОПРОВОДОВ ДИАМЕТРОМ 150 ММ</t>
  </si>
  <si>
    <t>1145.1</t>
  </si>
  <si>
    <t>1145.2</t>
  </si>
  <si>
    <t>1145.3</t>
  </si>
  <si>
    <t>1146</t>
  </si>
  <si>
    <t>E22-1-21-5</t>
  </si>
  <si>
    <t>УКЛАДКА ТРУБОПРОВОДОВ ИЗ ПОЛИЭТИЛЕНОВЫХ ТРУБ ДИАМЕТРОМ 160Х7,7 ММ</t>
  </si>
  <si>
    <t>1146.1</t>
  </si>
  <si>
    <t>1146.2</t>
  </si>
  <si>
    <t>1146.3</t>
  </si>
  <si>
    <t>000116</t>
  </si>
  <si>
    <t>АГРЕГАТЫ ДЛЯ СВАРКИ ПОЛИЭТИЛЕНОВЫХ ТРУБ</t>
  </si>
  <si>
    <t>1146.4</t>
  </si>
  <si>
    <t>1146.5</t>
  </si>
  <si>
    <t>1146.6</t>
  </si>
  <si>
    <t>1146.7</t>
  </si>
  <si>
    <t>1146.8</t>
  </si>
  <si>
    <t>1146.9</t>
  </si>
  <si>
    <t>031929</t>
  </si>
  <si>
    <t>ТОЛЬ С КРУПНОЗЕРНИСТОЙ ПОСЫПКОЙ ГИДРОИЗОЛЯЦИОННЫЙ МАРКИ ТГ-350</t>
  </si>
  <si>
    <t>1147</t>
  </si>
  <si>
    <t>1530-160-7П</t>
  </si>
  <si>
    <t>ТРУБЫ ППР Д=160Х14,6ММ</t>
  </si>
  <si>
    <t>1148</t>
  </si>
  <si>
    <t>ПРОМЫВКА БЕЗ ДЕЗИНФЕКЦИИ ТРУБОПРОВОДОВ ДИАМЕТРОМ 160 ММ</t>
  </si>
  <si>
    <t>1148.1</t>
  </si>
  <si>
    <t>1148.2</t>
  </si>
  <si>
    <t>1148.3</t>
  </si>
  <si>
    <t>1149</t>
  </si>
  <si>
    <t>E22-1-11-3</t>
  </si>
  <si>
    <t>УКЛАДКА СТАЛЬНЫХ ВОДОПРОВОДНЫХ ТРУБ С ГИДРАВЛИЧЕСКИМ ИСПЫТАНИЕМ ДИАМЕТРОМ 108Х4 ММ</t>
  </si>
  <si>
    <t>1149.1</t>
  </si>
  <si>
    <t>1149.2</t>
  </si>
  <si>
    <t>1149.3</t>
  </si>
  <si>
    <t>1149.4</t>
  </si>
  <si>
    <t>1149.5</t>
  </si>
  <si>
    <t>1149.6</t>
  </si>
  <si>
    <t>1149.7</t>
  </si>
  <si>
    <t>1149.8</t>
  </si>
  <si>
    <t>1149.9</t>
  </si>
  <si>
    <t>1149.10</t>
  </si>
  <si>
    <t>1149.11</t>
  </si>
  <si>
    <t>1149.12</t>
  </si>
  <si>
    <t>1149.13</t>
  </si>
  <si>
    <t>1149.14</t>
  </si>
  <si>
    <t>1150</t>
  </si>
  <si>
    <t>СТС-108-4</t>
  </si>
  <si>
    <t>ТРУБА СТАЛЬНАЯ Д-108Х4ММ</t>
  </si>
  <si>
    <t>1151</t>
  </si>
  <si>
    <t>E22-2-9-3</t>
  </si>
  <si>
    <t>НАНЕСЕНИЕ УСИЛЕННОЙ АНТИКОРРОЗИОННОЙ ИЗОЛЯЦИИ ПОЛИМЕРНЫМИ ЛИПКИМИ ЛЕНТАМИ СТАЛЬНЫХ ТРУБОПРОВОДОВ ДИАМЕТРОМ 100 ММ</t>
  </si>
  <si>
    <t>1151.1</t>
  </si>
  <si>
    <t>1151.2</t>
  </si>
  <si>
    <t>1151.3</t>
  </si>
  <si>
    <t>1151.4</t>
  </si>
  <si>
    <t>1151.5</t>
  </si>
  <si>
    <t>1151.6</t>
  </si>
  <si>
    <t>1151.7</t>
  </si>
  <si>
    <t>1151.8</t>
  </si>
  <si>
    <t>1151.9</t>
  </si>
  <si>
    <t>1151.10</t>
  </si>
  <si>
    <t>1151.11</t>
  </si>
  <si>
    <t>1151.12</t>
  </si>
  <si>
    <t>1152</t>
  </si>
  <si>
    <t>E22-6-1-3</t>
  </si>
  <si>
    <t>ПРОМЫВКА С ДЕЗИНФЕКЦИЕЙ ТРУБОПРОВОДОВ ДИАМЕТРОМ 100 ММ</t>
  </si>
  <si>
    <t>1152.1</t>
  </si>
  <si>
    <t>1152.2</t>
  </si>
  <si>
    <t>1152.3</t>
  </si>
  <si>
    <t>СТАЛЬНЫЕ ФАСОННЫЕ ЧАСТИ</t>
  </si>
  <si>
    <t>1155</t>
  </si>
  <si>
    <t>УСТАНОВКА ФАСОННЫХ ЧАСТЕЙ СТАЛЬНЫХ СВАРНЫХ ДИАМЕТРОМ 300-800 ММ</t>
  </si>
  <si>
    <t>1155.1</t>
  </si>
  <si>
    <t>1155.2</t>
  </si>
  <si>
    <t>1155.3</t>
  </si>
  <si>
    <t>1155.4</t>
  </si>
  <si>
    <t>1155.5</t>
  </si>
  <si>
    <t>1155.6</t>
  </si>
  <si>
    <t>1156</t>
  </si>
  <si>
    <t>СК1-400-400</t>
  </si>
  <si>
    <t>КРЕСТОВИНА СТАЛЬНАЯ Д=400Х400 ММ</t>
  </si>
  <si>
    <t>1157</t>
  </si>
  <si>
    <t>СК1-400-300</t>
  </si>
  <si>
    <t>КРЕСТОВИНА СТАЛЬНАЯ Д=400Х300 ММ</t>
  </si>
  <si>
    <t>1158</t>
  </si>
  <si>
    <t>1158.1</t>
  </si>
  <si>
    <t>1158.2</t>
  </si>
  <si>
    <t>1158.3</t>
  </si>
  <si>
    <t>1158.4</t>
  </si>
  <si>
    <t>1158.5</t>
  </si>
  <si>
    <t>1158.6</t>
  </si>
  <si>
    <t>1159</t>
  </si>
  <si>
    <t>СТС1-400-400</t>
  </si>
  <si>
    <t>ТРОЙНИК СТАЛЬНОЙ Д=400Х400 ММ</t>
  </si>
  <si>
    <t>1160</t>
  </si>
  <si>
    <t>СТС1-400-300</t>
  </si>
  <si>
    <t>ТРОЙНИК СТАЛЬНОЙ Д=400Х300 ММ</t>
  </si>
  <si>
    <t>1161</t>
  </si>
  <si>
    <t>СТС1-400-200</t>
  </si>
  <si>
    <t>ТРОЙНИК СТАЛЬНОЙ Д=400Х200 ММ</t>
  </si>
  <si>
    <t>1162</t>
  </si>
  <si>
    <t>СТС1-300-250</t>
  </si>
  <si>
    <t>ТРОЙНИК СТАЛЬНОЙ Д=300Х250 ММ</t>
  </si>
  <si>
    <t>1169</t>
  </si>
  <si>
    <t>1169.1</t>
  </si>
  <si>
    <t>1169.2</t>
  </si>
  <si>
    <t>1169.3</t>
  </si>
  <si>
    <t>1169.4</t>
  </si>
  <si>
    <t>1169.5</t>
  </si>
  <si>
    <t>1169.6</t>
  </si>
  <si>
    <t>1170</t>
  </si>
  <si>
    <t>СК1-400-400П</t>
  </si>
  <si>
    <t>КРЕСТОВИНА СТАЛЬНАЯ С ПОЖАРНОЙ ПОДСТАВКОЙ Д=400Х400Х100 ММ</t>
  </si>
  <si>
    <t>1171</t>
  </si>
  <si>
    <t>СК1-300-200П</t>
  </si>
  <si>
    <t>КРЕСТОВИНА СТАЛЬНАЯ С ПОЖАРНОЙ ПОДСТАВКОЙ Д=300Х200Х100 ММ</t>
  </si>
  <si>
    <t>1174</t>
  </si>
  <si>
    <t>1174.1</t>
  </si>
  <si>
    <t>1174.2</t>
  </si>
  <si>
    <t>1174.3</t>
  </si>
  <si>
    <t>1174.4</t>
  </si>
  <si>
    <t>1174.5</t>
  </si>
  <si>
    <t>1174.6</t>
  </si>
  <si>
    <t>1175</t>
  </si>
  <si>
    <t>СТС1-500-500П</t>
  </si>
  <si>
    <t>ТРОЙНИК СТАЛЬНОЙ С ПОЖАРНОЙ ПОДСТАВКОЙ Д=500Х500Х100 ММ</t>
  </si>
  <si>
    <t>1176</t>
  </si>
  <si>
    <t>СТС1-400-400П</t>
  </si>
  <si>
    <t>ТРОЙНИК СТАЛЬНОЙ С ПОЖАРНОЙ ПОДСТАВКОЙ Д=400Х400Х100 ММ</t>
  </si>
  <si>
    <t>1177</t>
  </si>
  <si>
    <t>СТС1-400-300П</t>
  </si>
  <si>
    <t>ТРОЙНИК СТАЛЬНОЙ С ПОЖАРНОЙ ПОДСТАВКОЙ Д=400Х300Х100 ММ</t>
  </si>
  <si>
    <t>1179</t>
  </si>
  <si>
    <t>СТС1-400-200П</t>
  </si>
  <si>
    <t>ТРОЙНИК СТАЛЬНОЙ С ПОЖАРНОЙ ПОДСТАВКОЙ Д=400Х200Х100 ММ</t>
  </si>
  <si>
    <t>1180</t>
  </si>
  <si>
    <t>СТС1-300-200П</t>
  </si>
  <si>
    <t>ТРОЙНИК СТАЛЬНОЙ С ПОЖАРНОЙ ПОДСТАВКОЙ Д=300Х200Х100 ММ</t>
  </si>
  <si>
    <t>1185</t>
  </si>
  <si>
    <t>1185.1</t>
  </si>
  <si>
    <t>1185.2</t>
  </si>
  <si>
    <t>1185.3</t>
  </si>
  <si>
    <t>1185.4</t>
  </si>
  <si>
    <t>1185.5</t>
  </si>
  <si>
    <t>1185.6</t>
  </si>
  <si>
    <t>1186</t>
  </si>
  <si>
    <t>СПС1-500-400</t>
  </si>
  <si>
    <t>ПЕРЕХОД СТАЛЬНОЙ Д=500Х400 ММ</t>
  </si>
  <si>
    <t>1187</t>
  </si>
  <si>
    <t>СПС1-400-300</t>
  </si>
  <si>
    <t>ПЕРЕХОД СТАЛЬНОЙ Д=400Х300 ММ</t>
  </si>
  <si>
    <t>1189</t>
  </si>
  <si>
    <t>СПС1-400-200</t>
  </si>
  <si>
    <t>ПЕРЕХОД СТАЛЬНОЙ Д=400Х200 ММ</t>
  </si>
  <si>
    <t>1190</t>
  </si>
  <si>
    <t>СПС1-400-150</t>
  </si>
  <si>
    <t>ПЕРЕХОД СТАЛЬНОЙ Д=400Х150 ММ</t>
  </si>
  <si>
    <t>1193</t>
  </si>
  <si>
    <t>УСТАНОВКА ФАСОННЫХ ЧАСТЕЙ СТАЛЬНЫХ СВАРНЫХ ДИАМЕТРОМ 00-250 ММ</t>
  </si>
  <si>
    <t>1193.1</t>
  </si>
  <si>
    <t>1193.2</t>
  </si>
  <si>
    <t>1193.3</t>
  </si>
  <si>
    <t>1193.4</t>
  </si>
  <si>
    <t>1193.5</t>
  </si>
  <si>
    <t>1196</t>
  </si>
  <si>
    <t>СПС1-200-100</t>
  </si>
  <si>
    <t>ПЕРЕХОД СТАЛЬНОЙ Д=200Х100 ММ</t>
  </si>
  <si>
    <t>1198</t>
  </si>
  <si>
    <t>E22-3-1-4</t>
  </si>
  <si>
    <t>УСТАНОВКА ФАСОННЫХ ЧАСТЕЙ ЧУГУННЫХ ДИАМЕТРОМ 500-1000 ММ</t>
  </si>
  <si>
    <t>1198.1</t>
  </si>
  <si>
    <t>1198.2</t>
  </si>
  <si>
    <t>1198.3</t>
  </si>
  <si>
    <t>1198.4</t>
  </si>
  <si>
    <t>000848</t>
  </si>
  <si>
    <t>КРАНЫ-ТРУБОУКЛАДЧИКИ ДЛЯ ТРУБ ДИАМЕТРОМ (ГРУЗОПОДЪЕМНОСТЬЮ) 800-1000 ММ (35 Т)</t>
  </si>
  <si>
    <t>1198.5</t>
  </si>
  <si>
    <t>1198.6</t>
  </si>
  <si>
    <t>034247</t>
  </si>
  <si>
    <t>КАБОЛКА</t>
  </si>
  <si>
    <t>1199</t>
  </si>
  <si>
    <t>СДС-500</t>
  </si>
  <si>
    <t>ДЕМОНТАЖНАЯ ВСТАВКА Д-500 ММ</t>
  </si>
  <si>
    <t>1200</t>
  </si>
  <si>
    <t>E22-3-1-3</t>
  </si>
  <si>
    <t>УСТАНОВКА ФАСОННЫХ ЧАСТЕЙ ЧУГУННЫХ ДИАМЕТРОМ 250-400 ММ</t>
  </si>
  <si>
    <t>1200.1</t>
  </si>
  <si>
    <t>1200.2</t>
  </si>
  <si>
    <t>1200.3</t>
  </si>
  <si>
    <t>1200.4</t>
  </si>
  <si>
    <t>1200.5</t>
  </si>
  <si>
    <t>1200.6</t>
  </si>
  <si>
    <t>1201</t>
  </si>
  <si>
    <t>СДС-400</t>
  </si>
  <si>
    <t>ДЕМОНТАЖНАЯ ВСТАВКА Д-400 ММ</t>
  </si>
  <si>
    <t>1202</t>
  </si>
  <si>
    <t>СДС-300</t>
  </si>
  <si>
    <t>ДЕМОНТАЖНАЯ ВСТАВКА Д-300 ММ</t>
  </si>
  <si>
    <t>1203</t>
  </si>
  <si>
    <t>СДС-250</t>
  </si>
  <si>
    <t>ДЕМОНТАЖНАЯ ВСТАВКА Д-250 ММ</t>
  </si>
  <si>
    <t>1204</t>
  </si>
  <si>
    <t>E22-3-1-2</t>
  </si>
  <si>
    <t>УСТАНОВКА ФАСОННЫХ ЧАСТЕЙ ЧУГУННЫХ ДИАМЕТРОМ 125-200 ММ</t>
  </si>
  <si>
    <t>1204.1</t>
  </si>
  <si>
    <t>1204.2</t>
  </si>
  <si>
    <t>1204.3</t>
  </si>
  <si>
    <t>1204.4</t>
  </si>
  <si>
    <t>1204.5</t>
  </si>
  <si>
    <t>1204.6</t>
  </si>
  <si>
    <t>1205</t>
  </si>
  <si>
    <t>СДС-200</t>
  </si>
  <si>
    <t>ДЕМОНТАЖНАЯ ВСТАВКА Д-200 ММ</t>
  </si>
  <si>
    <t>1206</t>
  </si>
  <si>
    <t>СДС-150</t>
  </si>
  <si>
    <t>ДЕМОНТАЖНАЯ ВСТАВКА Д-150 ММ</t>
  </si>
  <si>
    <t>1207</t>
  </si>
  <si>
    <t>СДС-100</t>
  </si>
  <si>
    <t>ДЕМОНТАЖНАЯ ВСТАВКА Д-100 ММ</t>
  </si>
  <si>
    <t>1210</t>
  </si>
  <si>
    <t>МОНТАЖ ОТВОДА СТАЛЬНОГО Д=400ММ</t>
  </si>
  <si>
    <t>1210.1</t>
  </si>
  <si>
    <t>1210.2</t>
  </si>
  <si>
    <t>1210.3</t>
  </si>
  <si>
    <t>1210.4</t>
  </si>
  <si>
    <t>1210.5</t>
  </si>
  <si>
    <t>1210.6</t>
  </si>
  <si>
    <t>1211</t>
  </si>
  <si>
    <t>2310-22-400О90</t>
  </si>
  <si>
    <t>ОТВОД СТАЛЬНОЙ Д=400 ММ ГРАД.90</t>
  </si>
  <si>
    <t>1213</t>
  </si>
  <si>
    <t>2310-22-400О45</t>
  </si>
  <si>
    <t>ОТВОД СТАЛЬНОЙ Д=400 ММ ГРАД.45</t>
  </si>
  <si>
    <t>1215</t>
  </si>
  <si>
    <t>2310-22-400О15</t>
  </si>
  <si>
    <t>ОТВОД СТАЛЬНОЙ Д=400 ММ ГРАД.15</t>
  </si>
  <si>
    <t>1223</t>
  </si>
  <si>
    <t>МОНТАЖ ОТВОДА СТАЛЬНОГО Д=200ММ</t>
  </si>
  <si>
    <t>1223.1</t>
  </si>
  <si>
    <t>1223.2</t>
  </si>
  <si>
    <t>1223.3</t>
  </si>
  <si>
    <t>1223.4</t>
  </si>
  <si>
    <t>1223.5</t>
  </si>
  <si>
    <t>1224</t>
  </si>
  <si>
    <t>2310-22-200О90</t>
  </si>
  <si>
    <t>ОТВОД СТАЛЬНОЙ Д=200 ММ ГРАД.90</t>
  </si>
  <si>
    <t>1225</t>
  </si>
  <si>
    <t>2310-22-200О45</t>
  </si>
  <si>
    <t>ОТВОД СТАЛЬНОЙ Д=200 ММ ГРАД.45</t>
  </si>
  <si>
    <t>1227</t>
  </si>
  <si>
    <t>2310-22-200О15</t>
  </si>
  <si>
    <t>ОТВОД СТАЛЬНОЙ Д=200 ММ ГРАД.15</t>
  </si>
  <si>
    <t>ФЛАНЦЫ</t>
  </si>
  <si>
    <t>1230</t>
  </si>
  <si>
    <t>E22-3-14-11</t>
  </si>
  <si>
    <t>ПРИВАРКА ФЛАНЦЕВ К СТАЛЬНЫМ ТРУБОПРОВОДАМ ДИАМЕТРОМ 500 ММ</t>
  </si>
  <si>
    <t>ФЛАНЕЦ</t>
  </si>
  <si>
    <t>1230.1</t>
  </si>
  <si>
    <t>1230.2</t>
  </si>
  <si>
    <t>1230.3</t>
  </si>
  <si>
    <t>1230.4</t>
  </si>
  <si>
    <t>1230.5</t>
  </si>
  <si>
    <t>1230.6</t>
  </si>
  <si>
    <t>1231</t>
  </si>
  <si>
    <t>СФП-500</t>
  </si>
  <si>
    <t>ФЛАНЦЫ СТАЛЬНЫЕ ПРИВАРНЫЕ 1-500-10</t>
  </si>
  <si>
    <t>1232</t>
  </si>
  <si>
    <t>E22-3-14-10</t>
  </si>
  <si>
    <t>ПРИВАРКА ФЛАНЦЕВ К СТАЛЬНЫМ ТРУБОПРОВОДАМ ДИАМЕТРОМ 400 ММ</t>
  </si>
  <si>
    <t>1232.1</t>
  </si>
  <si>
    <t>1232.2</t>
  </si>
  <si>
    <t>1232.3</t>
  </si>
  <si>
    <t>1232.4</t>
  </si>
  <si>
    <t>1232.5</t>
  </si>
  <si>
    <t>1233</t>
  </si>
  <si>
    <t>СФП-400</t>
  </si>
  <si>
    <t>ФЛАНЦЫ СТАЛЬНЫЕ ПРИВАРНЫЕ 1-400-10</t>
  </si>
  <si>
    <t>1234</t>
  </si>
  <si>
    <t>E22-3-14-8</t>
  </si>
  <si>
    <t>ПРИВАРКА ФЛАНЦЕВ К СТАЛЬНЫМ ТРУБОПРОВОДАМ ДИАМЕТРОМ 300 ММ</t>
  </si>
  <si>
    <t>1234.1</t>
  </si>
  <si>
    <t>1234.2</t>
  </si>
  <si>
    <t>1234.3</t>
  </si>
  <si>
    <t>1234.4</t>
  </si>
  <si>
    <t>1234.5</t>
  </si>
  <si>
    <t>1235</t>
  </si>
  <si>
    <t>СФП-300</t>
  </si>
  <si>
    <t>ФЛАНЦЫ СТАЛЬНЫЕ ПРИВАРНЫЕ 1-300-10</t>
  </si>
  <si>
    <t>1236</t>
  </si>
  <si>
    <t>E22-3-14-7</t>
  </si>
  <si>
    <t>ПРИВАРКА ФЛАНЦЕВ К СТАЛЬНЫМ ТРУБОПРОВОДАМ ДИАМЕТРОМ 250 ММ</t>
  </si>
  <si>
    <t>1236.1</t>
  </si>
  <si>
    <t>1236.2</t>
  </si>
  <si>
    <t>1236.3</t>
  </si>
  <si>
    <t>1236.4</t>
  </si>
  <si>
    <t>1236.5</t>
  </si>
  <si>
    <t>1237</t>
  </si>
  <si>
    <t>СФП-250</t>
  </si>
  <si>
    <t>ФЛАНЦЫ СТАЛЬНЫЕ ПРИВАРНЫЕ 1-250-10</t>
  </si>
  <si>
    <t>1238</t>
  </si>
  <si>
    <t>E22-3-14-6</t>
  </si>
  <si>
    <t>ПРИВАРКА ФЛАНЦЕВ К СТАЛЬНЫМ ТРУБОПРОВОДАМ ДИАМЕТРОМ 200 ММ</t>
  </si>
  <si>
    <t>1238.1</t>
  </si>
  <si>
    <t>1238.2</t>
  </si>
  <si>
    <t>1238.3</t>
  </si>
  <si>
    <t>1238.4</t>
  </si>
  <si>
    <t>1238.5</t>
  </si>
  <si>
    <t>1239</t>
  </si>
  <si>
    <t>СФП-200</t>
  </si>
  <si>
    <t>ФЛАНЦЫ СТАЛЬНЫЕ ПРИВАРНЫЕ 1-200-10</t>
  </si>
  <si>
    <t>1240</t>
  </si>
  <si>
    <t>E22-3-14-5</t>
  </si>
  <si>
    <t>ПРИВАРКА ФЛАНЦЕВ К СТАЛЬНЫМ ТРУБОПРОВОДАМ ДИАМЕТРОМ 150 ММ</t>
  </si>
  <si>
    <t>1240.1</t>
  </si>
  <si>
    <t>1240.2</t>
  </si>
  <si>
    <t>1240.3</t>
  </si>
  <si>
    <t>1240.4</t>
  </si>
  <si>
    <t>1240.5</t>
  </si>
  <si>
    <t>1241</t>
  </si>
  <si>
    <t>СФП-150</t>
  </si>
  <si>
    <t>ФЛАНЦЫ СТАЛЬНЫЕ ПРИВАРНЫЕ 1-150-10</t>
  </si>
  <si>
    <t>1242</t>
  </si>
  <si>
    <t>СФС-150</t>
  </si>
  <si>
    <t>ФЛАНЦЫ СТАЛЬНЫЕ СВОБОДНЫЕ 1-150-10</t>
  </si>
  <si>
    <t>1243</t>
  </si>
  <si>
    <t>E22-3-14-3</t>
  </si>
  <si>
    <t>ПРИВАРКА ФЛАНЦЕВ К СТАЛЬНЫМ ТРУБОПРОВОДАМ ДИАМЕТРОМ 100 ММ</t>
  </si>
  <si>
    <t>1243.1</t>
  </si>
  <si>
    <t>1243.2</t>
  </si>
  <si>
    <t>1243.3</t>
  </si>
  <si>
    <t>1243.4</t>
  </si>
  <si>
    <t>1244</t>
  </si>
  <si>
    <t>СФП-100</t>
  </si>
  <si>
    <t>ФЛАНЦЫ СТАЛЬНЫЕ ПРИВАРНЫЕ 1-100-10</t>
  </si>
  <si>
    <t>1245</t>
  </si>
  <si>
    <t>E22-3-14-1</t>
  </si>
  <si>
    <t>ПРИВАРКА ФЛАНЦЕВ К СТАЛЬНЫМ ТРУБОПРОВОДАМ ДИАМЕТРОМ 50 ММ</t>
  </si>
  <si>
    <t>1245.1</t>
  </si>
  <si>
    <t>1245.2</t>
  </si>
  <si>
    <t>1245.3</t>
  </si>
  <si>
    <t>1245.4</t>
  </si>
  <si>
    <t>1246</t>
  </si>
  <si>
    <t>ФЛАНЦЫ СТАЛЬНЫЕ ПРИВАРНЫЕ ПОД ВАНТУЗ 1-50-10</t>
  </si>
  <si>
    <t>АРМАТУРА</t>
  </si>
  <si>
    <t>1247</t>
  </si>
  <si>
    <t>E22-3-6-11</t>
  </si>
  <si>
    <t>УСТАНОВКА ЗАДВИЖЕК ИЛИ КЛАПАНОВ ОБРАТНЫХ ЧУГУННЫХ ДИАМЕТРОМ 500 ММ</t>
  </si>
  <si>
    <t>ЗАДВИЖКА</t>
  </si>
  <si>
    <t>1247.1</t>
  </si>
  <si>
    <t>1247.2</t>
  </si>
  <si>
    <t>1247.3</t>
  </si>
  <si>
    <t>1247.4</t>
  </si>
  <si>
    <t>1247.5</t>
  </si>
  <si>
    <t>1247.6</t>
  </si>
  <si>
    <t>030535</t>
  </si>
  <si>
    <t>ПРОКЛАДКИ РЕЗИНОВЫЕ (ПЛАСТИНА ТЕХНИЧЕСКАЯ ПРЕССОВАННАЯ)</t>
  </si>
  <si>
    <t>1247.7</t>
  </si>
  <si>
    <t>052042</t>
  </si>
  <si>
    <t>БОЛТЫ С ГАЙКАМИ И ШАЙБАМИ ДЛЯ САНИТАРНО-ТЕХНИЧЕСКИХ РАБОТ, ДИАМЕТРОМ 24 ММ</t>
  </si>
  <si>
    <t>1248</t>
  </si>
  <si>
    <t>СЗЧ-500</t>
  </si>
  <si>
    <t>ЗАДВИЖКА СТАЛЬНАЯ С НЕВЫДВИЖНЫМ ШПИНДЕЛЕМ ПОКРЫТИЕ ЭПОКСИДНО-ПОРОШКОВЫМ СОСТАВОМ, С РУЧНЫМ УПРАВЛЕНИЕМ Д-500 ММ 30С41НЖ</t>
  </si>
  <si>
    <t>1249</t>
  </si>
  <si>
    <t>E22-3-6-10</t>
  </si>
  <si>
    <t>УСТАНОВКА ЗАДВИЖЕК ИЛИ КЛАПАНОВ ОБРАТНЫХ ЧУГУННЫХ ДИАМЕТРОМ 400 ММ</t>
  </si>
  <si>
    <t>1249.1</t>
  </si>
  <si>
    <t>1249.2</t>
  </si>
  <si>
    <t>1249.3</t>
  </si>
  <si>
    <t>1249.4</t>
  </si>
  <si>
    <t>1249.5</t>
  </si>
  <si>
    <t>1249.6</t>
  </si>
  <si>
    <t>1249.7</t>
  </si>
  <si>
    <t>1250</t>
  </si>
  <si>
    <t>СЗЧ-400</t>
  </si>
  <si>
    <t>ЗАДВИЖКА СТАЛЬНАЯ С НЕВЫДВИЖНЫМ ШПИНДЕЛЕМ ПОКРЫТИЕ ЭПОКСИДНО-ПОРОШКОВЫМ СОСТАВОМ, С РУЧНЫМ УПРАВЛЕНИЕМ Д-400 ММ 30С41НЖ</t>
  </si>
  <si>
    <t>1251</t>
  </si>
  <si>
    <t>E22-3-6-8</t>
  </si>
  <si>
    <t>УСТАНОВКА ЗАДВИЖЕК ИЛИ КЛАПАНОВ ОБРАТНЫХ ЧУГУННЫХ ДИАМЕТРОМ 300 ММ</t>
  </si>
  <si>
    <t>1251.1</t>
  </si>
  <si>
    <t>1251.2</t>
  </si>
  <si>
    <t>1251.3</t>
  </si>
  <si>
    <t>1251.4</t>
  </si>
  <si>
    <t>1251.5</t>
  </si>
  <si>
    <t>1251.6</t>
  </si>
  <si>
    <t>1251.7</t>
  </si>
  <si>
    <t>052041</t>
  </si>
  <si>
    <t>БОЛТЫ С ГАЙКАМИ И ШАЙБАМИ ДЛЯ САНИТАРНО-ТЕХНИЧЕСКИХ РАБОТ, ДИАМЕТРОМ 20-22 ММ</t>
  </si>
  <si>
    <t>1252</t>
  </si>
  <si>
    <t>СЗЧ-300</t>
  </si>
  <si>
    <t>ЗАДВИЖКА СТАЛЬНАЯ С НЕВЫДВИЖНЫМ ШПИНДЕЛЕМ ПОКРЫТИЕ ЭПОКСИДНО-ПОРОШКОВЫМ СОСТАВОМ, С РУЧНЫМ УПРАВЛЕНИЕМ Д-300 ММ 30С41НЖ</t>
  </si>
  <si>
    <t>1253</t>
  </si>
  <si>
    <t>E22-3-6-7</t>
  </si>
  <si>
    <t>УСТАНОВКА ЗАДВИЖЕК ИЛИ КЛАПАНОВ ОБРАТНЫХ ЧУГУННЫХ ДИАМЕТРОМ 250 ММ</t>
  </si>
  <si>
    <t>1253.1</t>
  </si>
  <si>
    <t>1253.2</t>
  </si>
  <si>
    <t>1253.3</t>
  </si>
  <si>
    <t>1253.4</t>
  </si>
  <si>
    <t>1253.5</t>
  </si>
  <si>
    <t>1253.6</t>
  </si>
  <si>
    <t>1253.7</t>
  </si>
  <si>
    <t>1254</t>
  </si>
  <si>
    <t>СЗЧ-250</t>
  </si>
  <si>
    <t>ЗАДВИЖКА СТАЛЬНАЯ С НЕВЫДВИЖНЫМ ШПИНДЕЛЕМ ПОКРЫТИЕ ЭПОКСИДНО-ПОРОШКОВЫМ СОСТАВОМ, С РУЧНЫМ УПРАВЛЕНИЕМ Д-250 ММ 30С41НЖ</t>
  </si>
  <si>
    <t>1255</t>
  </si>
  <si>
    <t>E22-3-6-6</t>
  </si>
  <si>
    <t>УСТАНОВКА ЗАДВИЖЕК ИЛИ КЛАПАНОВ ОБРАТНЫХ ЧУГУННЫХ ДИАМЕТРОМ 200 ММ</t>
  </si>
  <si>
    <t>1255.1</t>
  </si>
  <si>
    <t>1255.2</t>
  </si>
  <si>
    <t>1255.3</t>
  </si>
  <si>
    <t>1255.4</t>
  </si>
  <si>
    <t>1255.5</t>
  </si>
  <si>
    <t>1255.6</t>
  </si>
  <si>
    <t>1255.7</t>
  </si>
  <si>
    <t>1256</t>
  </si>
  <si>
    <t>СЗЧ-200</t>
  </si>
  <si>
    <t>ЗАДВИЖКА СТАЛЬНАЯ С НЕВЫДВИЖНЫМ ШПИНДЕЛЕМ ПОКРЫТИЕ ЭПОКСИДНО-ПОРОШКОВЫМ СОСТАВОМ, С РУЧНЫМ УПРАВЛЕНИЕМ Д-200 ММ 30С41НЖ</t>
  </si>
  <si>
    <t>1263</t>
  </si>
  <si>
    <t>E22-3-11-1</t>
  </si>
  <si>
    <t>УСТАНОВКА ВАНТУЗОВ ОДИНАРНЫХ</t>
  </si>
  <si>
    <t>1263.1</t>
  </si>
  <si>
    <t>1263.2</t>
  </si>
  <si>
    <t>1263.3</t>
  </si>
  <si>
    <t>1263.4</t>
  </si>
  <si>
    <t>1263.5</t>
  </si>
  <si>
    <t>052040</t>
  </si>
  <si>
    <t>БОЛТЫ С ГАЙКАМИ И ШАЙБАМИ ДЛЯ САНИТАРНО-ТЕХНИЧЕСКИХ РАБОТ, ДИАМЕТРОМ 16 ММ</t>
  </si>
  <si>
    <t>1264</t>
  </si>
  <si>
    <t>СВЧ-50</t>
  </si>
  <si>
    <t>ВАНТУЗ Д-50ММ</t>
  </si>
  <si>
    <t>1265</t>
  </si>
  <si>
    <t>E22-3-11-3</t>
  </si>
  <si>
    <t>УСТАНОВКА ГИДРАНТОВ ПОЖАРНЫХ</t>
  </si>
  <si>
    <t>1265.1</t>
  </si>
  <si>
    <t>1265.2</t>
  </si>
  <si>
    <t>1265.3</t>
  </si>
  <si>
    <t>1265.4</t>
  </si>
  <si>
    <t>1265.5</t>
  </si>
  <si>
    <t>1265.6</t>
  </si>
  <si>
    <t>1266</t>
  </si>
  <si>
    <t>СПГ-500</t>
  </si>
  <si>
    <t>ПОЖАРНЫЙ ГИДРАНТ Н=500 ММ</t>
  </si>
  <si>
    <t>1267</t>
  </si>
  <si>
    <t>СПП-500-1</t>
  </si>
  <si>
    <t>ПОЖАРНАЯ ПОДСТАВКА</t>
  </si>
  <si>
    <t>1268</t>
  </si>
  <si>
    <t>E22-3-2-1</t>
  </si>
  <si>
    <t>МОНТАЖ ВТУЛКИ ПОЛИЭТИЛЕНОВОЙ Д=50 ММ</t>
  </si>
  <si>
    <t>10ШТ</t>
  </si>
  <si>
    <t>1268.1</t>
  </si>
  <si>
    <t>1268.2</t>
  </si>
  <si>
    <t>1268.3</t>
  </si>
  <si>
    <t>1268.4</t>
  </si>
  <si>
    <t>1268.5</t>
  </si>
  <si>
    <t>1269</t>
  </si>
  <si>
    <t>Т113-160-В</t>
  </si>
  <si>
    <t>ВТУЛКА ПОЛИЭТИЛЕНОВАЯ ПОД НЕДВИЖНОЙ ФЛАНЕЦ Д=160 ММ</t>
  </si>
  <si>
    <t>1270</t>
  </si>
  <si>
    <t>1270.1</t>
  </si>
  <si>
    <t>1270.2</t>
  </si>
  <si>
    <t>1270.3</t>
  </si>
  <si>
    <t>1270.4</t>
  </si>
  <si>
    <t>1270.5</t>
  </si>
  <si>
    <t>1270.6</t>
  </si>
  <si>
    <t>1270.7</t>
  </si>
  <si>
    <t>1271</t>
  </si>
  <si>
    <t>СЗЧ-200Х200</t>
  </si>
  <si>
    <t>КОМБИ-ЗАДВИЖКА С ОБРЕЗИНЕННЫМ КЛИНОМ С ПОЖАРНОЙ ПОДСТАВКОЙ Д-200Х200Х100 ММ</t>
  </si>
  <si>
    <t>1272</t>
  </si>
  <si>
    <t>1272.1</t>
  </si>
  <si>
    <t>1272.2</t>
  </si>
  <si>
    <t>1272.3</t>
  </si>
  <si>
    <t>1272.4</t>
  </si>
  <si>
    <t>1272.5</t>
  </si>
  <si>
    <t>1272.6</t>
  </si>
  <si>
    <t>1273</t>
  </si>
  <si>
    <t>СПГ-100</t>
  </si>
  <si>
    <t>НАДЗЕМНЫЙ ПОЖАРНЫЙ ГИДРАНТ Д=100 ММ</t>
  </si>
  <si>
    <t>ВСЕГО ПО ОБЬЕКТУ</t>
  </si>
  <si>
    <t>ЗАТРАТЫ ТРУДА РАБОЧИХ-СТРОИТЕЛЕЙ(ЗАРПЛАТА)</t>
  </si>
  <si>
    <t>ЗАТРАТЫ НА ЭКСПЛУАТАЦИЮ МАШИН И МЕХАНИЗМОВ</t>
  </si>
  <si>
    <t>ЗАТРАТЫ НА СТРОИТЕЛЬНЫЕ МАТЕРИАЛЫ, ИЗДЕЛИЯ И КОНСТРУКЦИИ</t>
  </si>
  <si>
    <t>ТРАНСПОРТНЫЕ РАСХОДЫ НА СТРОИТЕЛЬНЫЕ МАТЕРИАЛЫ</t>
  </si>
  <si>
    <t>ЗАГОТОВИТЕЛЬНО-СКЛАДСКИЕ РАСХОДЫ СТРОИТЕЛЬНЫЕ МАТЕРИАЛЫ</t>
  </si>
  <si>
    <t>КАБЕЛЬНО-ПРОВОДНИКОВАЯ ПРОДУКЦИЯ</t>
  </si>
  <si>
    <t>ТРАНСПОРТНЫЕ РАСХОДЫ  НА КАБЕЛЬНО-ПРОВОДНИКОВАЯ ПРОДУКЦИЯ</t>
  </si>
  <si>
    <t>1,5%</t>
  </si>
  <si>
    <t>ЗАГОТОВИТЕЛЬНО-СКЛАДСКИЕ РАСХОДЫ НА КАБЕЛЬНО-ПРОВОДНИКОВАЯ ПРОДУКЦИЯ</t>
  </si>
  <si>
    <t>ОБОРУДОВАНИЕ</t>
  </si>
  <si>
    <t>ТРАНСПОРТНЫЕ РАСХОДЫ НА ОБОРУДОВАНИЕ</t>
  </si>
  <si>
    <t>ЗАГОТОВИТЕЛЬНО-СКЛАДСКИЕ НА ОБОРУДОВАНИЕ</t>
  </si>
  <si>
    <t>1,2%</t>
  </si>
  <si>
    <t>МЕТАЛЛОКОНСТРУКЦИИ</t>
  </si>
  <si>
    <t>ТРАНСПОРТНЫЕ РАСХОДЫ НА МЕТАЛЛОКОНСТРУКЦИИ</t>
  </si>
  <si>
    <t>ЗАГОТОВИТЕЛЬНО-СКЛАДСКИЕ НА МЕТАЛЛОКОНСТРУКЦИИ</t>
  </si>
  <si>
    <t>0,75%</t>
  </si>
  <si>
    <t>ИТОГО ПРЯМЫЕ ЗАТРАТЫ</t>
  </si>
  <si>
    <t>ПРОЧИЕ ЗАТРАТЫ И РАСХОДЫ ПОДРЯДЧИКА</t>
  </si>
  <si>
    <t>17,27%</t>
  </si>
  <si>
    <t>ИТОГО ПО ОБЪЕКТУ:</t>
  </si>
  <si>
    <t>ЗАТРАТЫ НА СТРАХОВАНИЕ СТРОИТЕЛЬСТВА ОБЪЕКТОВ</t>
  </si>
  <si>
    <t>0,32%</t>
  </si>
  <si>
    <t>ВСЕГО БЕЗ НДС</t>
  </si>
  <si>
    <t>НДС</t>
  </si>
  <si>
    <t>ИТОГО  С НДС</t>
  </si>
  <si>
    <t>ЛОКАЛЬНАЯ РЕСУРСНАЯ ВЕДОМОСТЬ № 01</t>
  </si>
  <si>
    <t>КАНАЛИЗАЦИОННЫЕ СЕТИ</t>
  </si>
  <si>
    <t>ОБОРОДОВАНИЕ</t>
  </si>
  <si>
    <t>КАБЕЛЬНЫЕ МАТЕРИАЛЫ</t>
  </si>
  <si>
    <t>МЕТАЛЛОКОНСТРУКЦИЯ</t>
  </si>
  <si>
    <t>СТРОИТЕЛЬНАЯ ЧАСТЬ</t>
  </si>
  <si>
    <t>E1-1-197-2</t>
  </si>
  <si>
    <t>РАЗРАБОТКА ГРУНТА С ПОГРУЗКОЙ В АВТОМОБИЛИ-САМОСВАЛЫ ЭКСКАВАТОРАМИ ТИПА "ATLAS", "VOLVO", "KOMATSU", "HITACHI", "LIEBHER", "HYUNDAI ROBEX" С КОВШОМ ВМЕСТИМОСТЬЮ 1,0 /1-1,24/ М3, ГРУППА ГРУНТОВ:2</t>
  </si>
  <si>
    <t>1.4</t>
  </si>
  <si>
    <t>001942</t>
  </si>
  <si>
    <t>ЭКСКАВАТОРЫ НА ГУСЕНИЧНОМ ХОДУ ТИПА "ATLAS", "VOLVO", "KOMATSU", "HITACHI", "LIEBHER", HYUNDAI ROBEX С ЕМКОСТЬЮ КОВША 1,0 М3</t>
  </si>
  <si>
    <t>1.5</t>
  </si>
  <si>
    <t>E1-1-16-2</t>
  </si>
  <si>
    <t>РАБОТА НА ОТВАЛЕ, ГРУППА ГРУНТОВ 2-3</t>
  </si>
  <si>
    <t>3.4</t>
  </si>
  <si>
    <t>3.5</t>
  </si>
  <si>
    <t>E1-1-195-20</t>
  </si>
  <si>
    <t>РАЗРАБОТКА ГРУНТА В ОТВАЛ ЭКСКАВАТОРАМИ ТИПА "ATLAS", "VOLVO", "KOMATSU", "HITACHI", "LIEBHER", "HYUNDAI ROBEX" С КОВШОМ ВМЕСТИМОСТЬЮ 1,0 /1-1,24/ М3, ГРУППА ГРУНТОВ:2</t>
  </si>
  <si>
    <t>РАЗРАБОТКА ГРУНТА ВРУЧНУЮ, ЗАЧИСТКА ДНА И ПОВЕРХНОСТИ СТЕНОК КОТЛОВАНА РАЗРАБОТАННОГО МЕХАНИЗИРОВАННЫМ СПОСОБОМ, ГРУППА ГРУНТОВ 2</t>
  </si>
  <si>
    <t>E1-2-66-2</t>
  </si>
  <si>
    <t>КРЕПЛЕНИЕ СТЕН ТРАНШЕИ ИНВЕНТАРНЫМИ ДЕРЕВЯННЫМИ ЩИТАМИ</t>
  </si>
  <si>
    <t>6.4</t>
  </si>
  <si>
    <t>6.5</t>
  </si>
  <si>
    <t>050757</t>
  </si>
  <si>
    <t>ОТДЕЛЬНЫЕ КОНСТРУКТИВНЫЕ ЭЛЕМЕНТЫ ЗДАНИЙ И СООРУЖЕНИЙ С ПРЕОБЛАДАНИЕМ ГОРЯЧЕКАТАНЫХ ПРОФИЛЕЙ, СРЕДНЯЯ МАССА СБОРОЧНОЙ ЕДИНИЦЫ СВЫШЕ 0.5 ДО 1 Т</t>
  </si>
  <si>
    <t>6.6</t>
  </si>
  <si>
    <t>051615</t>
  </si>
  <si>
    <t>ЩИТЫ ИНВЕНТАРНЫЕ</t>
  </si>
  <si>
    <t>E52-19-3</t>
  </si>
  <si>
    <t>ВОДООТЛИВ ИЗ ТРАНШЕИ</t>
  </si>
  <si>
    <t>001293</t>
  </si>
  <si>
    <t>НАСОСЫ ДЛЯ ВОДОПОНИЖЕНИЯ И ВОДООТЛИВА 160 КВТ</t>
  </si>
  <si>
    <t>8.3</t>
  </si>
  <si>
    <t>8.4</t>
  </si>
  <si>
    <t>E23-1-1-1</t>
  </si>
  <si>
    <t>УСТРОЙСТВО ГРУНТОВОГО ОСНОВАНИЯ ТОЛЩ.100ММ ПОД ТРУБЫ ИЗ ПРОСЕЯННОГО ГРУНТА</t>
  </si>
  <si>
    <t>E1-2-61-2</t>
  </si>
  <si>
    <t>ЗАСЫПКА ВРУЧНУЮ С ПОДБИВКОЙ ПОД ТРУБЫ ТРАНШЕЙ, ПАЗУХ КОТЛОВАНОВ И ЯМ ПРОСЕЯННЫМ МЕСТНЫМ ГРУНТОМ, ГРУППА ГРУНТОВ 2</t>
  </si>
  <si>
    <t>ЗАСЫПКА ТРАНШЕЙ ПРОСЕЯННЫМ МЕСТНЫМ ГРУНТОМ С ПОДБИВКОЙ ПОД ТРУБЫ С ПЕРЕМЕЩЕНИЕМ ГРУНТА ДО 5 М БУЛЬДОЗЕРАМИ МОЩНОСТЬЮ 59 [80] КВТ [Л.С.],1 ГРУППА ГРУНТОВ</t>
  </si>
  <si>
    <t>12.2</t>
  </si>
  <si>
    <t>12.3</t>
  </si>
  <si>
    <t>12.4</t>
  </si>
  <si>
    <t>ЗАСЫПКА ТРАНШЕЙ И КОТЛОВАНОВ МЕСТНЫМ ГРУНТОМ С ПЕРЕМЕЩЕНИЕМ ГРУНТА ДО 5 М БУЛЬДОЗЕРАМИ МОЩНОСТЬЮ 59 [80] КВТ [Л.С.], 2 ГРУППА ГРУНТОВ</t>
  </si>
  <si>
    <t>УПЛОТНЕНИЕ ГРУНТА ТЯЖЕЛЫМИ ТРАМБОВКАМИ,ГРУППА ГРУНТОВ 2</t>
  </si>
  <si>
    <t>14.3</t>
  </si>
  <si>
    <t>14.4</t>
  </si>
  <si>
    <t>Ц8-2-143-5 ШHК.ДОП.7</t>
  </si>
  <si>
    <t>ПОКРЫТИЕ КАБЕЛЯ ЛЕНТОЙ СИГНАЛЬНОЙ ОДНОГО КАБЕЛЯ</t>
  </si>
  <si>
    <t>ТДСЛ-6</t>
  </si>
  <si>
    <t>ДЕТЕКЦИОННАЯ СИГНАЛЬНАЯ ЛЕНТА</t>
  </si>
  <si>
    <t>ТЕХНОЛОГИЧЕСКАЯ ЧАСТЬ</t>
  </si>
  <si>
    <t>E22-1-1-3</t>
  </si>
  <si>
    <t>УКЛАДКА АСБЕСТОЦЕМЕНТНЫХ ВОДОПРОВОДНЫХ ТРУБ С СОЕДИНЕНИЕМ ПРИ ПОМОЩИ АСБЕСТОЦЕМЕНТНЫХ МУФТ ДИАМЕТРОМ 200 ММ</t>
  </si>
  <si>
    <t>001932</t>
  </si>
  <si>
    <t>36.8</t>
  </si>
  <si>
    <t>36.9</t>
  </si>
  <si>
    <t>012226</t>
  </si>
  <si>
    <t>РАСТВОР ГОТОВЫЙ КЛАДОЧНЫЙ ЦЕМЕНТНЫЙ, МАРКА 100</t>
  </si>
  <si>
    <t>36.10</t>
  </si>
  <si>
    <t>36.11</t>
  </si>
  <si>
    <t>037742</t>
  </si>
  <si>
    <t>КОЛЬЦА РЕЗИНОВЫЕ ДЛЯ АСБЕСТОЦЕМЕНТНЫХ МУФТ САМ</t>
  </si>
  <si>
    <t>Т113-684-200</t>
  </si>
  <si>
    <t>ТРУБЫ АСБЕСТОЦЕМЕНТНЫЕ КЛАССА ВТ-9 Д=200 ММ</t>
  </si>
  <si>
    <t>E22-1-1-4</t>
  </si>
  <si>
    <t>УКЛАДКА АСБЕСТОЦЕМЕНТНЫХ ВОДОПРОВОДНЫХ ТРУБ С СОЕДИНЕНИЕМ ПРИ ПОМОЩИ АСБЕСТОЦЕМЕНТНЫХ МУФТ ДИАМЕТРОМ 250 ММ</t>
  </si>
  <si>
    <t>38.9</t>
  </si>
  <si>
    <t>38.10</t>
  </si>
  <si>
    <t>38.11</t>
  </si>
  <si>
    <t>Т113-684-250</t>
  </si>
  <si>
    <t>ТРУБЫ АСБЕСТОЦЕМЕНТНЫЕ КЛАССА ВТ-9 Д=250 ММ</t>
  </si>
  <si>
    <t>E22-1-1-6</t>
  </si>
  <si>
    <t>УКЛАДКА АСБЕСТОЦЕМЕНТНЫХ ВОДОПРОВОДНЫХ ТРУБ С СОЕДИНЕНИЕМ ПРИ ПОМОЩИ АСБЕСТОЦЕМЕНТНЫХ МУФТ ДИАМЕТРОМ 350 ММ</t>
  </si>
  <si>
    <t>42.7</t>
  </si>
  <si>
    <t>42.8</t>
  </si>
  <si>
    <t>42.9</t>
  </si>
  <si>
    <t>42.10</t>
  </si>
  <si>
    <t>42.11</t>
  </si>
  <si>
    <t>С113-683</t>
  </si>
  <si>
    <t>ТРУБЫ АСБЕСТОЦЕМЕНТНЫЕ КЛАССА ВТ-9 Д=350 ММ</t>
  </si>
  <si>
    <t>E22-1-1-7</t>
  </si>
  <si>
    <t>УКЛАДКА АСБЕСТОЦЕМЕНТНЫХ ВОДОПРОВОДНЫХ ТРУБ С СОЕДИНЕНИЕМ ПРИ ПОМОЩИ АСБЕСТОЦЕМЕНТНЫХ МУФТ ДИАМЕТРОМ 400 ММ</t>
  </si>
  <si>
    <t>44.8</t>
  </si>
  <si>
    <t>44.9</t>
  </si>
  <si>
    <t>44.10</t>
  </si>
  <si>
    <t>44.11</t>
  </si>
  <si>
    <t>Т113-684</t>
  </si>
  <si>
    <t>ТРУБЫ АСБЕСТОЦЕМЕНТНЫЕ КЛАССА ВТ-9 Д=400 ММ</t>
  </si>
  <si>
    <t>E22-1-1-8</t>
  </si>
  <si>
    <t>УКЛАДКА АСБЕСТОЦЕМЕНТНЫХ ВОДОПРОВОДНЫХ ТРУБ С СОЕДИНЕНИЕМ ПРИ ПОМОЩИ АСБЕСТОЦЕМЕНТНЫХ МУФТ ДИАМЕТРОМ 500 ММ</t>
  </si>
  <si>
    <t>46.1</t>
  </si>
  <si>
    <t>46.2</t>
  </si>
  <si>
    <t>46.3</t>
  </si>
  <si>
    <t>46.4</t>
  </si>
  <si>
    <t>46.5</t>
  </si>
  <si>
    <t>46.6</t>
  </si>
  <si>
    <t>46.7</t>
  </si>
  <si>
    <t>46.8</t>
  </si>
  <si>
    <t>46.9</t>
  </si>
  <si>
    <t>46.10</t>
  </si>
  <si>
    <t>46.11</t>
  </si>
  <si>
    <t>Т113-685</t>
  </si>
  <si>
    <t>ТРУБЫ АСБЕСТОЦЕМЕНТНЫЕ КЛАССА ВТ-9 Д=500 ММ</t>
  </si>
  <si>
    <t>УКЛАДКА АСБЕСТОЦЕМЕНТНЫХ ВОДОПРОВОДНЫХ ТРУБ С СОЕДИНЕНИЕМ ПРИ ПОМОЩИ АСБЕСТОЦЕМЕНТНЫХ МУФТ ДИАМЕТРОМ 600 ММ</t>
  </si>
  <si>
    <t>48.9</t>
  </si>
  <si>
    <t>48.10</t>
  </si>
  <si>
    <t>48.11</t>
  </si>
  <si>
    <t>Т113-686</t>
  </si>
  <si>
    <t>ТРУБЫ АСБЕСТОЦЕМЕНТНЫЕ КЛАССА ВТ-9 Д=600 ММ</t>
  </si>
  <si>
    <t>50</t>
  </si>
  <si>
    <t>Т113-2020-200</t>
  </si>
  <si>
    <t>МУФТЫ АСБЕСТОЦЕМЕНТНЫЕ САМ-9 Д=200 ММ</t>
  </si>
  <si>
    <t>51</t>
  </si>
  <si>
    <t>Т113-2020-250</t>
  </si>
  <si>
    <t>МУФТЫ АСБЕСТОЦЕМЕНТНЫЕ САМ-9 Д=250 ММ</t>
  </si>
  <si>
    <t>52</t>
  </si>
  <si>
    <t>Т113-2020-300</t>
  </si>
  <si>
    <t>МУФТЫ АСБЕСТОЦЕМЕНТНЫЕ САМ-9 Д=300 ММ</t>
  </si>
  <si>
    <t>53</t>
  </si>
  <si>
    <t>Т113-2020-350</t>
  </si>
  <si>
    <t>МУФТЫ АСБЕСТОЦЕМЕНТНЫЕ САМ-9 Д=350 ММ</t>
  </si>
  <si>
    <t>54</t>
  </si>
  <si>
    <t>Т113-2020-400</t>
  </si>
  <si>
    <t>МУФТЫ АСБЕСТОЦЕМЕНТНЫЕ САМ-9 Д=400 ММ</t>
  </si>
  <si>
    <t>55</t>
  </si>
  <si>
    <t>Т113-2020-500</t>
  </si>
  <si>
    <t>МУФТЫ АСБЕСТОЦЕМЕНТНЫЕ САМ-9 Д=500 ММ</t>
  </si>
  <si>
    <t>56</t>
  </si>
  <si>
    <t>Т113-2020-600</t>
  </si>
  <si>
    <t>МУФТЫ АСБЕСТОЦЕМЕНТНЫЕ САМ-9 Д=600 ММ</t>
  </si>
  <si>
    <t>77</t>
  </si>
  <si>
    <t>УКЛАДКА СТАЛЬНЫХ ТРУБ С ГИДРАВЛИЧЕСКИМ ИСПЫТАНИЕМ ДИАМЕТРОМ 630Х7 ММ /КОЖУХ/</t>
  </si>
  <si>
    <t>77.1</t>
  </si>
  <si>
    <t>77.2</t>
  </si>
  <si>
    <t>77.3</t>
  </si>
  <si>
    <t>77.4</t>
  </si>
  <si>
    <t>77.5</t>
  </si>
  <si>
    <t>77.6</t>
  </si>
  <si>
    <t>77.7</t>
  </si>
  <si>
    <t>77.8</t>
  </si>
  <si>
    <t>77.9</t>
  </si>
  <si>
    <t>77.10</t>
  </si>
  <si>
    <t>77.11</t>
  </si>
  <si>
    <t>77.12</t>
  </si>
  <si>
    <t>77.13</t>
  </si>
  <si>
    <t>77.14</t>
  </si>
  <si>
    <t>77.15</t>
  </si>
  <si>
    <t>77.16</t>
  </si>
  <si>
    <t>77.17</t>
  </si>
  <si>
    <t>78</t>
  </si>
  <si>
    <t>С113-235</t>
  </si>
  <si>
    <t>ТРУБЫ СТАЛЬНЫЕ ЭЛЕКТРОСВАРНЫЕ ПРЯМОШОВНЫЕ ДИАМЕТР 630 ММ ТОЛЩИНА СТЕНКИ 7 ММ</t>
  </si>
  <si>
    <t>83</t>
  </si>
  <si>
    <t>E22-1-11-14</t>
  </si>
  <si>
    <t>УКЛАДКА СТАЛЬНЫХ ТРУБ С ГИДРАВЛИЧЕСКИМ ИСПЫТАНИЕМ ДИАМЕТРОМ 820Х8 ММ /КОЖУХ/</t>
  </si>
  <si>
    <t>83.1</t>
  </si>
  <si>
    <t>83.2</t>
  </si>
  <si>
    <t>83.3</t>
  </si>
  <si>
    <t>83.4</t>
  </si>
  <si>
    <t>83.5</t>
  </si>
  <si>
    <t>83.6</t>
  </si>
  <si>
    <t>83.7</t>
  </si>
  <si>
    <t>83.8</t>
  </si>
  <si>
    <t>83.9</t>
  </si>
  <si>
    <t>83.10</t>
  </si>
  <si>
    <t>83.11</t>
  </si>
  <si>
    <t>83.12</t>
  </si>
  <si>
    <t>83.13</t>
  </si>
  <si>
    <t>83.14</t>
  </si>
  <si>
    <t>83.15</t>
  </si>
  <si>
    <t>83.16</t>
  </si>
  <si>
    <t>83.17</t>
  </si>
  <si>
    <t>84</t>
  </si>
  <si>
    <t>С113-251</t>
  </si>
  <si>
    <t>ТРУБЫ СТАЛЬНЫЕ ЭЛЕКТРОСВАРНЫЕ ПРЯМОШОВНЫЕ ДИАМЕТР 820 ММ ТОЛЩИНА СТЕНКИ 8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</si>
</sst>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"/>
  </numFmts>
  <fonts count="11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80"/>
      <name val="Arial"/>
      <family val="2"/>
      <charset val="204"/>
    </font>
    <font>
      <i/>
      <sz val="8"/>
      <color rgb="FF0000FF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164" fontId="3" fillId="0" borderId="0" xfId="1" applyFont="1"/>
    <xf numFmtId="0" fontId="3" fillId="0" borderId="0" xfId="2"/>
    <xf numFmtId="0" fontId="5" fillId="0" borderId="0" xfId="2" applyFont="1"/>
    <xf numFmtId="164" fontId="5" fillId="0" borderId="0" xfId="1" applyFont="1"/>
    <xf numFmtId="0" fontId="7" fillId="0" borderId="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164" fontId="7" fillId="0" borderId="4" xfId="1" applyFont="1" applyFill="1" applyBorder="1" applyAlignment="1">
      <alignment horizontal="center" vertical="center" wrapText="1"/>
    </xf>
    <xf numFmtId="164" fontId="3" fillId="0" borderId="0" xfId="1" applyFont="1" applyAlignment="1">
      <alignment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6" xfId="2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top" wrapText="1"/>
    </xf>
    <xf numFmtId="4" fontId="8" fillId="0" borderId="4" xfId="2" applyNumberFormat="1" applyFont="1" applyFill="1" applyBorder="1" applyAlignment="1">
      <alignment horizontal="center" vertical="top" wrapText="1"/>
    </xf>
    <xf numFmtId="164" fontId="8" fillId="0" borderId="4" xfId="1" applyFont="1" applyFill="1" applyBorder="1" applyAlignment="1">
      <alignment horizontal="right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9" fillId="0" borderId="6" xfId="2" applyFont="1" applyBorder="1" applyAlignment="1">
      <alignment horizontal="left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right" vertical="top" wrapText="1"/>
    </xf>
    <xf numFmtId="4" fontId="9" fillId="0" borderId="4" xfId="2" applyNumberFormat="1" applyFont="1" applyFill="1" applyBorder="1" applyAlignment="1">
      <alignment horizontal="right" vertical="top" wrapText="1"/>
    </xf>
    <xf numFmtId="164" fontId="9" fillId="0" borderId="4" xfId="1" applyFont="1" applyFill="1" applyBorder="1" applyAlignment="1">
      <alignment horizontal="right" vertical="top" wrapText="1"/>
    </xf>
    <xf numFmtId="49" fontId="8" fillId="0" borderId="9" xfId="2" applyNumberFormat="1" applyFont="1" applyBorder="1" applyAlignment="1">
      <alignment horizontal="center" vertical="top" wrapText="1"/>
    </xf>
    <xf numFmtId="49" fontId="8" fillId="0" borderId="10" xfId="2" applyNumberFormat="1" applyFont="1" applyBorder="1" applyAlignment="1">
      <alignment horizontal="center" vertical="top" wrapText="1"/>
    </xf>
    <xf numFmtId="0" fontId="8" fillId="0" borderId="10" xfId="2" applyFont="1" applyBorder="1" applyAlignment="1">
      <alignment horizontal="left" vertical="top" wrapText="1"/>
    </xf>
    <xf numFmtId="0" fontId="8" fillId="0" borderId="10" xfId="2" applyFont="1" applyBorder="1" applyAlignment="1">
      <alignment horizontal="center" vertical="top" wrapText="1"/>
    </xf>
    <xf numFmtId="4" fontId="8" fillId="0" borderId="13" xfId="2" applyNumberFormat="1" applyFont="1" applyFill="1" applyBorder="1" applyAlignment="1">
      <alignment horizontal="center" vertical="top" wrapText="1"/>
    </xf>
    <xf numFmtId="164" fontId="8" fillId="0" borderId="13" xfId="1" applyFont="1" applyFill="1" applyBorder="1" applyAlignment="1">
      <alignment horizontal="right" vertical="top" wrapText="1"/>
    </xf>
    <xf numFmtId="0" fontId="0" fillId="0" borderId="14" xfId="0" applyFont="1" applyBorder="1"/>
    <xf numFmtId="0" fontId="10" fillId="0" borderId="14" xfId="0" applyFont="1" applyBorder="1"/>
    <xf numFmtId="164" fontId="0" fillId="0" borderId="14" xfId="1" applyFont="1" applyBorder="1"/>
    <xf numFmtId="164" fontId="0" fillId="0" borderId="0" xfId="1" applyFont="1"/>
    <xf numFmtId="0" fontId="0" fillId="0" borderId="0" xfId="0" applyFont="1"/>
    <xf numFmtId="0" fontId="0" fillId="0" borderId="4" xfId="0" applyFont="1" applyBorder="1"/>
    <xf numFmtId="0" fontId="10" fillId="0" borderId="4" xfId="0" applyFont="1" applyBorder="1"/>
    <xf numFmtId="164" fontId="0" fillId="0" borderId="4" xfId="1" applyFont="1" applyBorder="1"/>
    <xf numFmtId="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vertical="center"/>
    </xf>
    <xf numFmtId="164" fontId="3" fillId="0" borderId="0" xfId="3" applyFont="1"/>
    <xf numFmtId="164" fontId="5" fillId="0" borderId="0" xfId="3" applyFont="1"/>
    <xf numFmtId="164" fontId="3" fillId="0" borderId="4" xfId="3" applyFont="1" applyBorder="1"/>
    <xf numFmtId="164" fontId="7" fillId="0" borderId="4" xfId="3" applyFont="1" applyFill="1" applyBorder="1" applyAlignment="1">
      <alignment horizontal="center" vertical="center" wrapText="1"/>
    </xf>
    <xf numFmtId="164" fontId="8" fillId="0" borderId="4" xfId="3" applyFont="1" applyFill="1" applyBorder="1" applyAlignment="1">
      <alignment horizontal="right" vertical="top" wrapText="1"/>
    </xf>
    <xf numFmtId="164" fontId="9" fillId="0" borderId="4" xfId="3" applyFont="1" applyFill="1" applyBorder="1" applyAlignment="1">
      <alignment horizontal="right" vertical="top" wrapText="1"/>
    </xf>
    <xf numFmtId="164" fontId="0" fillId="0" borderId="4" xfId="3" applyFont="1" applyBorder="1"/>
    <xf numFmtId="164" fontId="0" fillId="0" borderId="0" xfId="3" applyFont="1"/>
    <xf numFmtId="0" fontId="8" fillId="0" borderId="2" xfId="2" applyFont="1" applyBorder="1" applyAlignment="1">
      <alignment horizontal="center" vertical="top" wrapText="1"/>
    </xf>
    <xf numFmtId="0" fontId="8" fillId="0" borderId="3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4" xfId="2" applyFont="1" applyFill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left" vertical="top" wrapText="1"/>
    </xf>
    <xf numFmtId="0" fontId="7" fillId="0" borderId="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top" wrapText="1"/>
    </xf>
    <xf numFmtId="164" fontId="7" fillId="0" borderId="4" xfId="1" applyFont="1" applyFill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top" wrapText="1"/>
    </xf>
    <xf numFmtId="165" fontId="8" fillId="0" borderId="2" xfId="2" applyNumberFormat="1" applyFont="1" applyBorder="1" applyAlignment="1">
      <alignment horizontal="center" vertical="top" wrapText="1"/>
    </xf>
    <xf numFmtId="165" fontId="8" fillId="0" borderId="8" xfId="2" applyNumberFormat="1" applyFont="1" applyBorder="1" applyAlignment="1">
      <alignment horizontal="center" vertical="top" wrapText="1"/>
    </xf>
    <xf numFmtId="0" fontId="8" fillId="0" borderId="11" xfId="2" applyFont="1" applyBorder="1" applyAlignment="1">
      <alignment horizontal="center" vertical="top" wrapText="1"/>
    </xf>
    <xf numFmtId="0" fontId="8" fillId="0" borderId="12" xfId="2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showGridLines="0" tabSelected="1" topLeftCell="A124" zoomScale="85" zoomScaleNormal="85" workbookViewId="0">
      <selection activeCell="F189" sqref="F189"/>
    </sheetView>
  </sheetViews>
  <sheetFormatPr defaultRowHeight="13.2" x14ac:dyDescent="0.25"/>
  <cols>
    <col min="1" max="1" width="7.44140625" style="33" customWidth="1"/>
    <col min="2" max="2" width="13.109375" style="33" customWidth="1"/>
    <col min="3" max="3" width="84.77734375" style="33" customWidth="1"/>
    <col min="4" max="5" width="10.44140625" style="33" customWidth="1"/>
    <col min="6" max="6" width="11" style="33" customWidth="1"/>
    <col min="7" max="7" width="13.77734375" style="33" bestFit="1" customWidth="1"/>
    <col min="8" max="8" width="17.109375" style="48" customWidth="1"/>
    <col min="9" max="10" width="17.6640625" style="48" bestFit="1" customWidth="1"/>
    <col min="11" max="11" width="19.109375" style="48" customWidth="1"/>
    <col min="12" max="12" width="12" style="48" customWidth="1"/>
    <col min="13" max="13" width="13.77734375" style="48" customWidth="1"/>
    <col min="14" max="14" width="9.33203125" style="48" customWidth="1"/>
    <col min="15" max="256" width="8.88671875" style="33"/>
    <col min="257" max="257" width="7.44140625" style="33" customWidth="1"/>
    <col min="258" max="258" width="13.109375" style="33" customWidth="1"/>
    <col min="259" max="259" width="84.77734375" style="33" customWidth="1"/>
    <col min="260" max="261" width="10.44140625" style="33" customWidth="1"/>
    <col min="262" max="262" width="11" style="33" customWidth="1"/>
    <col min="263" max="263" width="13.77734375" style="33" bestFit="1" customWidth="1"/>
    <col min="264" max="264" width="17.109375" style="33" customWidth="1"/>
    <col min="265" max="266" width="17.6640625" style="33" bestFit="1" customWidth="1"/>
    <col min="267" max="267" width="19.109375" style="33" customWidth="1"/>
    <col min="268" max="268" width="12" style="33" customWidth="1"/>
    <col min="269" max="269" width="13.77734375" style="33" customWidth="1"/>
    <col min="270" max="270" width="9.33203125" style="33" customWidth="1"/>
    <col min="271" max="512" width="8.88671875" style="33"/>
    <col min="513" max="513" width="7.44140625" style="33" customWidth="1"/>
    <col min="514" max="514" width="13.109375" style="33" customWidth="1"/>
    <col min="515" max="515" width="84.77734375" style="33" customWidth="1"/>
    <col min="516" max="517" width="10.44140625" style="33" customWidth="1"/>
    <col min="518" max="518" width="11" style="33" customWidth="1"/>
    <col min="519" max="519" width="13.77734375" style="33" bestFit="1" customWidth="1"/>
    <col min="520" max="520" width="17.109375" style="33" customWidth="1"/>
    <col min="521" max="522" width="17.6640625" style="33" bestFit="1" customWidth="1"/>
    <col min="523" max="523" width="19.109375" style="33" customWidth="1"/>
    <col min="524" max="524" width="12" style="33" customWidth="1"/>
    <col min="525" max="525" width="13.77734375" style="33" customWidth="1"/>
    <col min="526" max="526" width="9.33203125" style="33" customWidth="1"/>
    <col min="527" max="768" width="8.88671875" style="33"/>
    <col min="769" max="769" width="7.44140625" style="33" customWidth="1"/>
    <col min="770" max="770" width="13.109375" style="33" customWidth="1"/>
    <col min="771" max="771" width="84.77734375" style="33" customWidth="1"/>
    <col min="772" max="773" width="10.44140625" style="33" customWidth="1"/>
    <col min="774" max="774" width="11" style="33" customWidth="1"/>
    <col min="775" max="775" width="13.77734375" style="33" bestFit="1" customWidth="1"/>
    <col min="776" max="776" width="17.109375" style="33" customWidth="1"/>
    <col min="777" max="778" width="17.6640625" style="33" bestFit="1" customWidth="1"/>
    <col min="779" max="779" width="19.109375" style="33" customWidth="1"/>
    <col min="780" max="780" width="12" style="33" customWidth="1"/>
    <col min="781" max="781" width="13.77734375" style="33" customWidth="1"/>
    <col min="782" max="782" width="9.33203125" style="33" customWidth="1"/>
    <col min="783" max="1024" width="8.88671875" style="33"/>
    <col min="1025" max="1025" width="7.44140625" style="33" customWidth="1"/>
    <col min="1026" max="1026" width="13.109375" style="33" customWidth="1"/>
    <col min="1027" max="1027" width="84.77734375" style="33" customWidth="1"/>
    <col min="1028" max="1029" width="10.44140625" style="33" customWidth="1"/>
    <col min="1030" max="1030" width="11" style="33" customWidth="1"/>
    <col min="1031" max="1031" width="13.77734375" style="33" bestFit="1" customWidth="1"/>
    <col min="1032" max="1032" width="17.109375" style="33" customWidth="1"/>
    <col min="1033" max="1034" width="17.6640625" style="33" bestFit="1" customWidth="1"/>
    <col min="1035" max="1035" width="19.109375" style="33" customWidth="1"/>
    <col min="1036" max="1036" width="12" style="33" customWidth="1"/>
    <col min="1037" max="1037" width="13.77734375" style="33" customWidth="1"/>
    <col min="1038" max="1038" width="9.33203125" style="33" customWidth="1"/>
    <col min="1039" max="1280" width="8.88671875" style="33"/>
    <col min="1281" max="1281" width="7.44140625" style="33" customWidth="1"/>
    <col min="1282" max="1282" width="13.109375" style="33" customWidth="1"/>
    <col min="1283" max="1283" width="84.77734375" style="33" customWidth="1"/>
    <col min="1284" max="1285" width="10.44140625" style="33" customWidth="1"/>
    <col min="1286" max="1286" width="11" style="33" customWidth="1"/>
    <col min="1287" max="1287" width="13.77734375" style="33" bestFit="1" customWidth="1"/>
    <col min="1288" max="1288" width="17.109375" style="33" customWidth="1"/>
    <col min="1289" max="1290" width="17.6640625" style="33" bestFit="1" customWidth="1"/>
    <col min="1291" max="1291" width="19.109375" style="33" customWidth="1"/>
    <col min="1292" max="1292" width="12" style="33" customWidth="1"/>
    <col min="1293" max="1293" width="13.77734375" style="33" customWidth="1"/>
    <col min="1294" max="1294" width="9.33203125" style="33" customWidth="1"/>
    <col min="1295" max="1536" width="8.88671875" style="33"/>
    <col min="1537" max="1537" width="7.44140625" style="33" customWidth="1"/>
    <col min="1538" max="1538" width="13.109375" style="33" customWidth="1"/>
    <col min="1539" max="1539" width="84.77734375" style="33" customWidth="1"/>
    <col min="1540" max="1541" width="10.44140625" style="33" customWidth="1"/>
    <col min="1542" max="1542" width="11" style="33" customWidth="1"/>
    <col min="1543" max="1543" width="13.77734375" style="33" bestFit="1" customWidth="1"/>
    <col min="1544" max="1544" width="17.109375" style="33" customWidth="1"/>
    <col min="1545" max="1546" width="17.6640625" style="33" bestFit="1" customWidth="1"/>
    <col min="1547" max="1547" width="19.109375" style="33" customWidth="1"/>
    <col min="1548" max="1548" width="12" style="33" customWidth="1"/>
    <col min="1549" max="1549" width="13.77734375" style="33" customWidth="1"/>
    <col min="1550" max="1550" width="9.33203125" style="33" customWidth="1"/>
    <col min="1551" max="1792" width="8.88671875" style="33"/>
    <col min="1793" max="1793" width="7.44140625" style="33" customWidth="1"/>
    <col min="1794" max="1794" width="13.109375" style="33" customWidth="1"/>
    <col min="1795" max="1795" width="84.77734375" style="33" customWidth="1"/>
    <col min="1796" max="1797" width="10.44140625" style="33" customWidth="1"/>
    <col min="1798" max="1798" width="11" style="33" customWidth="1"/>
    <col min="1799" max="1799" width="13.77734375" style="33" bestFit="1" customWidth="1"/>
    <col min="1800" max="1800" width="17.109375" style="33" customWidth="1"/>
    <col min="1801" max="1802" width="17.6640625" style="33" bestFit="1" customWidth="1"/>
    <col min="1803" max="1803" width="19.109375" style="33" customWidth="1"/>
    <col min="1804" max="1804" width="12" style="33" customWidth="1"/>
    <col min="1805" max="1805" width="13.77734375" style="33" customWidth="1"/>
    <col min="1806" max="1806" width="9.33203125" style="33" customWidth="1"/>
    <col min="1807" max="2048" width="8.88671875" style="33"/>
    <col min="2049" max="2049" width="7.44140625" style="33" customWidth="1"/>
    <col min="2050" max="2050" width="13.109375" style="33" customWidth="1"/>
    <col min="2051" max="2051" width="84.77734375" style="33" customWidth="1"/>
    <col min="2052" max="2053" width="10.44140625" style="33" customWidth="1"/>
    <col min="2054" max="2054" width="11" style="33" customWidth="1"/>
    <col min="2055" max="2055" width="13.77734375" style="33" bestFit="1" customWidth="1"/>
    <col min="2056" max="2056" width="17.109375" style="33" customWidth="1"/>
    <col min="2057" max="2058" width="17.6640625" style="33" bestFit="1" customWidth="1"/>
    <col min="2059" max="2059" width="19.109375" style="33" customWidth="1"/>
    <col min="2060" max="2060" width="12" style="33" customWidth="1"/>
    <col min="2061" max="2061" width="13.77734375" style="33" customWidth="1"/>
    <col min="2062" max="2062" width="9.33203125" style="33" customWidth="1"/>
    <col min="2063" max="2304" width="8.88671875" style="33"/>
    <col min="2305" max="2305" width="7.44140625" style="33" customWidth="1"/>
    <col min="2306" max="2306" width="13.109375" style="33" customWidth="1"/>
    <col min="2307" max="2307" width="84.77734375" style="33" customWidth="1"/>
    <col min="2308" max="2309" width="10.44140625" style="33" customWidth="1"/>
    <col min="2310" max="2310" width="11" style="33" customWidth="1"/>
    <col min="2311" max="2311" width="13.77734375" style="33" bestFit="1" customWidth="1"/>
    <col min="2312" max="2312" width="17.109375" style="33" customWidth="1"/>
    <col min="2313" max="2314" width="17.6640625" style="33" bestFit="1" customWidth="1"/>
    <col min="2315" max="2315" width="19.109375" style="33" customWidth="1"/>
    <col min="2316" max="2316" width="12" style="33" customWidth="1"/>
    <col min="2317" max="2317" width="13.77734375" style="33" customWidth="1"/>
    <col min="2318" max="2318" width="9.33203125" style="33" customWidth="1"/>
    <col min="2319" max="2560" width="8.88671875" style="33"/>
    <col min="2561" max="2561" width="7.44140625" style="33" customWidth="1"/>
    <col min="2562" max="2562" width="13.109375" style="33" customWidth="1"/>
    <col min="2563" max="2563" width="84.77734375" style="33" customWidth="1"/>
    <col min="2564" max="2565" width="10.44140625" style="33" customWidth="1"/>
    <col min="2566" max="2566" width="11" style="33" customWidth="1"/>
    <col min="2567" max="2567" width="13.77734375" style="33" bestFit="1" customWidth="1"/>
    <col min="2568" max="2568" width="17.109375" style="33" customWidth="1"/>
    <col min="2569" max="2570" width="17.6640625" style="33" bestFit="1" customWidth="1"/>
    <col min="2571" max="2571" width="19.109375" style="33" customWidth="1"/>
    <col min="2572" max="2572" width="12" style="33" customWidth="1"/>
    <col min="2573" max="2573" width="13.77734375" style="33" customWidth="1"/>
    <col min="2574" max="2574" width="9.33203125" style="33" customWidth="1"/>
    <col min="2575" max="2816" width="8.88671875" style="33"/>
    <col min="2817" max="2817" width="7.44140625" style="33" customWidth="1"/>
    <col min="2818" max="2818" width="13.109375" style="33" customWidth="1"/>
    <col min="2819" max="2819" width="84.77734375" style="33" customWidth="1"/>
    <col min="2820" max="2821" width="10.44140625" style="33" customWidth="1"/>
    <col min="2822" max="2822" width="11" style="33" customWidth="1"/>
    <col min="2823" max="2823" width="13.77734375" style="33" bestFit="1" customWidth="1"/>
    <col min="2824" max="2824" width="17.109375" style="33" customWidth="1"/>
    <col min="2825" max="2826" width="17.6640625" style="33" bestFit="1" customWidth="1"/>
    <col min="2827" max="2827" width="19.109375" style="33" customWidth="1"/>
    <col min="2828" max="2828" width="12" style="33" customWidth="1"/>
    <col min="2829" max="2829" width="13.77734375" style="33" customWidth="1"/>
    <col min="2830" max="2830" width="9.33203125" style="33" customWidth="1"/>
    <col min="2831" max="3072" width="8.88671875" style="33"/>
    <col min="3073" max="3073" width="7.44140625" style="33" customWidth="1"/>
    <col min="3074" max="3074" width="13.109375" style="33" customWidth="1"/>
    <col min="3075" max="3075" width="84.77734375" style="33" customWidth="1"/>
    <col min="3076" max="3077" width="10.44140625" style="33" customWidth="1"/>
    <col min="3078" max="3078" width="11" style="33" customWidth="1"/>
    <col min="3079" max="3079" width="13.77734375" style="33" bestFit="1" customWidth="1"/>
    <col min="3080" max="3080" width="17.109375" style="33" customWidth="1"/>
    <col min="3081" max="3082" width="17.6640625" style="33" bestFit="1" customWidth="1"/>
    <col min="3083" max="3083" width="19.109375" style="33" customWidth="1"/>
    <col min="3084" max="3084" width="12" style="33" customWidth="1"/>
    <col min="3085" max="3085" width="13.77734375" style="33" customWidth="1"/>
    <col min="3086" max="3086" width="9.33203125" style="33" customWidth="1"/>
    <col min="3087" max="3328" width="8.88671875" style="33"/>
    <col min="3329" max="3329" width="7.44140625" style="33" customWidth="1"/>
    <col min="3330" max="3330" width="13.109375" style="33" customWidth="1"/>
    <col min="3331" max="3331" width="84.77734375" style="33" customWidth="1"/>
    <col min="3332" max="3333" width="10.44140625" style="33" customWidth="1"/>
    <col min="3334" max="3334" width="11" style="33" customWidth="1"/>
    <col min="3335" max="3335" width="13.77734375" style="33" bestFit="1" customWidth="1"/>
    <col min="3336" max="3336" width="17.109375" style="33" customWidth="1"/>
    <col min="3337" max="3338" width="17.6640625" style="33" bestFit="1" customWidth="1"/>
    <col min="3339" max="3339" width="19.109375" style="33" customWidth="1"/>
    <col min="3340" max="3340" width="12" style="33" customWidth="1"/>
    <col min="3341" max="3341" width="13.77734375" style="33" customWidth="1"/>
    <col min="3342" max="3342" width="9.33203125" style="33" customWidth="1"/>
    <col min="3343" max="3584" width="8.88671875" style="33"/>
    <col min="3585" max="3585" width="7.44140625" style="33" customWidth="1"/>
    <col min="3586" max="3586" width="13.109375" style="33" customWidth="1"/>
    <col min="3587" max="3587" width="84.77734375" style="33" customWidth="1"/>
    <col min="3588" max="3589" width="10.44140625" style="33" customWidth="1"/>
    <col min="3590" max="3590" width="11" style="33" customWidth="1"/>
    <col min="3591" max="3591" width="13.77734375" style="33" bestFit="1" customWidth="1"/>
    <col min="3592" max="3592" width="17.109375" style="33" customWidth="1"/>
    <col min="3593" max="3594" width="17.6640625" style="33" bestFit="1" customWidth="1"/>
    <col min="3595" max="3595" width="19.109375" style="33" customWidth="1"/>
    <col min="3596" max="3596" width="12" style="33" customWidth="1"/>
    <col min="3597" max="3597" width="13.77734375" style="33" customWidth="1"/>
    <col min="3598" max="3598" width="9.33203125" style="33" customWidth="1"/>
    <col min="3599" max="3840" width="8.88671875" style="33"/>
    <col min="3841" max="3841" width="7.44140625" style="33" customWidth="1"/>
    <col min="3842" max="3842" width="13.109375" style="33" customWidth="1"/>
    <col min="3843" max="3843" width="84.77734375" style="33" customWidth="1"/>
    <col min="3844" max="3845" width="10.44140625" style="33" customWidth="1"/>
    <col min="3846" max="3846" width="11" style="33" customWidth="1"/>
    <col min="3847" max="3847" width="13.77734375" style="33" bestFit="1" customWidth="1"/>
    <col min="3848" max="3848" width="17.109375" style="33" customWidth="1"/>
    <col min="3849" max="3850" width="17.6640625" style="33" bestFit="1" customWidth="1"/>
    <col min="3851" max="3851" width="19.109375" style="33" customWidth="1"/>
    <col min="3852" max="3852" width="12" style="33" customWidth="1"/>
    <col min="3853" max="3853" width="13.77734375" style="33" customWidth="1"/>
    <col min="3854" max="3854" width="9.33203125" style="33" customWidth="1"/>
    <col min="3855" max="4096" width="8.88671875" style="33"/>
    <col min="4097" max="4097" width="7.44140625" style="33" customWidth="1"/>
    <col min="4098" max="4098" width="13.109375" style="33" customWidth="1"/>
    <col min="4099" max="4099" width="84.77734375" style="33" customWidth="1"/>
    <col min="4100" max="4101" width="10.44140625" style="33" customWidth="1"/>
    <col min="4102" max="4102" width="11" style="33" customWidth="1"/>
    <col min="4103" max="4103" width="13.77734375" style="33" bestFit="1" customWidth="1"/>
    <col min="4104" max="4104" width="17.109375" style="33" customWidth="1"/>
    <col min="4105" max="4106" width="17.6640625" style="33" bestFit="1" customWidth="1"/>
    <col min="4107" max="4107" width="19.109375" style="33" customWidth="1"/>
    <col min="4108" max="4108" width="12" style="33" customWidth="1"/>
    <col min="4109" max="4109" width="13.77734375" style="33" customWidth="1"/>
    <col min="4110" max="4110" width="9.33203125" style="33" customWidth="1"/>
    <col min="4111" max="4352" width="8.88671875" style="33"/>
    <col min="4353" max="4353" width="7.44140625" style="33" customWidth="1"/>
    <col min="4354" max="4354" width="13.109375" style="33" customWidth="1"/>
    <col min="4355" max="4355" width="84.77734375" style="33" customWidth="1"/>
    <col min="4356" max="4357" width="10.44140625" style="33" customWidth="1"/>
    <col min="4358" max="4358" width="11" style="33" customWidth="1"/>
    <col min="4359" max="4359" width="13.77734375" style="33" bestFit="1" customWidth="1"/>
    <col min="4360" max="4360" width="17.109375" style="33" customWidth="1"/>
    <col min="4361" max="4362" width="17.6640625" style="33" bestFit="1" customWidth="1"/>
    <col min="4363" max="4363" width="19.109375" style="33" customWidth="1"/>
    <col min="4364" max="4364" width="12" style="33" customWidth="1"/>
    <col min="4365" max="4365" width="13.77734375" style="33" customWidth="1"/>
    <col min="4366" max="4366" width="9.33203125" style="33" customWidth="1"/>
    <col min="4367" max="4608" width="8.88671875" style="33"/>
    <col min="4609" max="4609" width="7.44140625" style="33" customWidth="1"/>
    <col min="4610" max="4610" width="13.109375" style="33" customWidth="1"/>
    <col min="4611" max="4611" width="84.77734375" style="33" customWidth="1"/>
    <col min="4612" max="4613" width="10.44140625" style="33" customWidth="1"/>
    <col min="4614" max="4614" width="11" style="33" customWidth="1"/>
    <col min="4615" max="4615" width="13.77734375" style="33" bestFit="1" customWidth="1"/>
    <col min="4616" max="4616" width="17.109375" style="33" customWidth="1"/>
    <col min="4617" max="4618" width="17.6640625" style="33" bestFit="1" customWidth="1"/>
    <col min="4619" max="4619" width="19.109375" style="33" customWidth="1"/>
    <col min="4620" max="4620" width="12" style="33" customWidth="1"/>
    <col min="4621" max="4621" width="13.77734375" style="33" customWidth="1"/>
    <col min="4622" max="4622" width="9.33203125" style="33" customWidth="1"/>
    <col min="4623" max="4864" width="8.88671875" style="33"/>
    <col min="4865" max="4865" width="7.44140625" style="33" customWidth="1"/>
    <col min="4866" max="4866" width="13.109375" style="33" customWidth="1"/>
    <col min="4867" max="4867" width="84.77734375" style="33" customWidth="1"/>
    <col min="4868" max="4869" width="10.44140625" style="33" customWidth="1"/>
    <col min="4870" max="4870" width="11" style="33" customWidth="1"/>
    <col min="4871" max="4871" width="13.77734375" style="33" bestFit="1" customWidth="1"/>
    <col min="4872" max="4872" width="17.109375" style="33" customWidth="1"/>
    <col min="4873" max="4874" width="17.6640625" style="33" bestFit="1" customWidth="1"/>
    <col min="4875" max="4875" width="19.109375" style="33" customWidth="1"/>
    <col min="4876" max="4876" width="12" style="33" customWidth="1"/>
    <col min="4877" max="4877" width="13.77734375" style="33" customWidth="1"/>
    <col min="4878" max="4878" width="9.33203125" style="33" customWidth="1"/>
    <col min="4879" max="5120" width="8.88671875" style="33"/>
    <col min="5121" max="5121" width="7.44140625" style="33" customWidth="1"/>
    <col min="5122" max="5122" width="13.109375" style="33" customWidth="1"/>
    <col min="5123" max="5123" width="84.77734375" style="33" customWidth="1"/>
    <col min="5124" max="5125" width="10.44140625" style="33" customWidth="1"/>
    <col min="5126" max="5126" width="11" style="33" customWidth="1"/>
    <col min="5127" max="5127" width="13.77734375" style="33" bestFit="1" customWidth="1"/>
    <col min="5128" max="5128" width="17.109375" style="33" customWidth="1"/>
    <col min="5129" max="5130" width="17.6640625" style="33" bestFit="1" customWidth="1"/>
    <col min="5131" max="5131" width="19.109375" style="33" customWidth="1"/>
    <col min="5132" max="5132" width="12" style="33" customWidth="1"/>
    <col min="5133" max="5133" width="13.77734375" style="33" customWidth="1"/>
    <col min="5134" max="5134" width="9.33203125" style="33" customWidth="1"/>
    <col min="5135" max="5376" width="8.88671875" style="33"/>
    <col min="5377" max="5377" width="7.44140625" style="33" customWidth="1"/>
    <col min="5378" max="5378" width="13.109375" style="33" customWidth="1"/>
    <col min="5379" max="5379" width="84.77734375" style="33" customWidth="1"/>
    <col min="5380" max="5381" width="10.44140625" style="33" customWidth="1"/>
    <col min="5382" max="5382" width="11" style="33" customWidth="1"/>
    <col min="5383" max="5383" width="13.77734375" style="33" bestFit="1" customWidth="1"/>
    <col min="5384" max="5384" width="17.109375" style="33" customWidth="1"/>
    <col min="5385" max="5386" width="17.6640625" style="33" bestFit="1" customWidth="1"/>
    <col min="5387" max="5387" width="19.109375" style="33" customWidth="1"/>
    <col min="5388" max="5388" width="12" style="33" customWidth="1"/>
    <col min="5389" max="5389" width="13.77734375" style="33" customWidth="1"/>
    <col min="5390" max="5390" width="9.33203125" style="33" customWidth="1"/>
    <col min="5391" max="5632" width="8.88671875" style="33"/>
    <col min="5633" max="5633" width="7.44140625" style="33" customWidth="1"/>
    <col min="5634" max="5634" width="13.109375" style="33" customWidth="1"/>
    <col min="5635" max="5635" width="84.77734375" style="33" customWidth="1"/>
    <col min="5636" max="5637" width="10.44140625" style="33" customWidth="1"/>
    <col min="5638" max="5638" width="11" style="33" customWidth="1"/>
    <col min="5639" max="5639" width="13.77734375" style="33" bestFit="1" customWidth="1"/>
    <col min="5640" max="5640" width="17.109375" style="33" customWidth="1"/>
    <col min="5641" max="5642" width="17.6640625" style="33" bestFit="1" customWidth="1"/>
    <col min="5643" max="5643" width="19.109375" style="33" customWidth="1"/>
    <col min="5644" max="5644" width="12" style="33" customWidth="1"/>
    <col min="5645" max="5645" width="13.77734375" style="33" customWidth="1"/>
    <col min="5646" max="5646" width="9.33203125" style="33" customWidth="1"/>
    <col min="5647" max="5888" width="8.88671875" style="33"/>
    <col min="5889" max="5889" width="7.44140625" style="33" customWidth="1"/>
    <col min="5890" max="5890" width="13.109375" style="33" customWidth="1"/>
    <col min="5891" max="5891" width="84.77734375" style="33" customWidth="1"/>
    <col min="5892" max="5893" width="10.44140625" style="33" customWidth="1"/>
    <col min="5894" max="5894" width="11" style="33" customWidth="1"/>
    <col min="5895" max="5895" width="13.77734375" style="33" bestFit="1" customWidth="1"/>
    <col min="5896" max="5896" width="17.109375" style="33" customWidth="1"/>
    <col min="5897" max="5898" width="17.6640625" style="33" bestFit="1" customWidth="1"/>
    <col min="5899" max="5899" width="19.109375" style="33" customWidth="1"/>
    <col min="5900" max="5900" width="12" style="33" customWidth="1"/>
    <col min="5901" max="5901" width="13.77734375" style="33" customWidth="1"/>
    <col min="5902" max="5902" width="9.33203125" style="33" customWidth="1"/>
    <col min="5903" max="6144" width="8.88671875" style="33"/>
    <col min="6145" max="6145" width="7.44140625" style="33" customWidth="1"/>
    <col min="6146" max="6146" width="13.109375" style="33" customWidth="1"/>
    <col min="6147" max="6147" width="84.77734375" style="33" customWidth="1"/>
    <col min="6148" max="6149" width="10.44140625" style="33" customWidth="1"/>
    <col min="6150" max="6150" width="11" style="33" customWidth="1"/>
    <col min="6151" max="6151" width="13.77734375" style="33" bestFit="1" customWidth="1"/>
    <col min="6152" max="6152" width="17.109375" style="33" customWidth="1"/>
    <col min="6153" max="6154" width="17.6640625" style="33" bestFit="1" customWidth="1"/>
    <col min="6155" max="6155" width="19.109375" style="33" customWidth="1"/>
    <col min="6156" max="6156" width="12" style="33" customWidth="1"/>
    <col min="6157" max="6157" width="13.77734375" style="33" customWidth="1"/>
    <col min="6158" max="6158" width="9.33203125" style="33" customWidth="1"/>
    <col min="6159" max="6400" width="8.88671875" style="33"/>
    <col min="6401" max="6401" width="7.44140625" style="33" customWidth="1"/>
    <col min="6402" max="6402" width="13.109375" style="33" customWidth="1"/>
    <col min="6403" max="6403" width="84.77734375" style="33" customWidth="1"/>
    <col min="6404" max="6405" width="10.44140625" style="33" customWidth="1"/>
    <col min="6406" max="6406" width="11" style="33" customWidth="1"/>
    <col min="6407" max="6407" width="13.77734375" style="33" bestFit="1" customWidth="1"/>
    <col min="6408" max="6408" width="17.109375" style="33" customWidth="1"/>
    <col min="6409" max="6410" width="17.6640625" style="33" bestFit="1" customWidth="1"/>
    <col min="6411" max="6411" width="19.109375" style="33" customWidth="1"/>
    <col min="6412" max="6412" width="12" style="33" customWidth="1"/>
    <col min="6413" max="6413" width="13.77734375" style="33" customWidth="1"/>
    <col min="6414" max="6414" width="9.33203125" style="33" customWidth="1"/>
    <col min="6415" max="6656" width="8.88671875" style="33"/>
    <col min="6657" max="6657" width="7.44140625" style="33" customWidth="1"/>
    <col min="6658" max="6658" width="13.109375" style="33" customWidth="1"/>
    <col min="6659" max="6659" width="84.77734375" style="33" customWidth="1"/>
    <col min="6660" max="6661" width="10.44140625" style="33" customWidth="1"/>
    <col min="6662" max="6662" width="11" style="33" customWidth="1"/>
    <col min="6663" max="6663" width="13.77734375" style="33" bestFit="1" customWidth="1"/>
    <col min="6664" max="6664" width="17.109375" style="33" customWidth="1"/>
    <col min="6665" max="6666" width="17.6640625" style="33" bestFit="1" customWidth="1"/>
    <col min="6667" max="6667" width="19.109375" style="33" customWidth="1"/>
    <col min="6668" max="6668" width="12" style="33" customWidth="1"/>
    <col min="6669" max="6669" width="13.77734375" style="33" customWidth="1"/>
    <col min="6670" max="6670" width="9.33203125" style="33" customWidth="1"/>
    <col min="6671" max="6912" width="8.88671875" style="33"/>
    <col min="6913" max="6913" width="7.44140625" style="33" customWidth="1"/>
    <col min="6914" max="6914" width="13.109375" style="33" customWidth="1"/>
    <col min="6915" max="6915" width="84.77734375" style="33" customWidth="1"/>
    <col min="6916" max="6917" width="10.44140625" style="33" customWidth="1"/>
    <col min="6918" max="6918" width="11" style="33" customWidth="1"/>
    <col min="6919" max="6919" width="13.77734375" style="33" bestFit="1" customWidth="1"/>
    <col min="6920" max="6920" width="17.109375" style="33" customWidth="1"/>
    <col min="6921" max="6922" width="17.6640625" style="33" bestFit="1" customWidth="1"/>
    <col min="6923" max="6923" width="19.109375" style="33" customWidth="1"/>
    <col min="6924" max="6924" width="12" style="33" customWidth="1"/>
    <col min="6925" max="6925" width="13.77734375" style="33" customWidth="1"/>
    <col min="6926" max="6926" width="9.33203125" style="33" customWidth="1"/>
    <col min="6927" max="7168" width="8.88671875" style="33"/>
    <col min="7169" max="7169" width="7.44140625" style="33" customWidth="1"/>
    <col min="7170" max="7170" width="13.109375" style="33" customWidth="1"/>
    <col min="7171" max="7171" width="84.77734375" style="33" customWidth="1"/>
    <col min="7172" max="7173" width="10.44140625" style="33" customWidth="1"/>
    <col min="7174" max="7174" width="11" style="33" customWidth="1"/>
    <col min="7175" max="7175" width="13.77734375" style="33" bestFit="1" customWidth="1"/>
    <col min="7176" max="7176" width="17.109375" style="33" customWidth="1"/>
    <col min="7177" max="7178" width="17.6640625" style="33" bestFit="1" customWidth="1"/>
    <col min="7179" max="7179" width="19.109375" style="33" customWidth="1"/>
    <col min="7180" max="7180" width="12" style="33" customWidth="1"/>
    <col min="7181" max="7181" width="13.77734375" style="33" customWidth="1"/>
    <col min="7182" max="7182" width="9.33203125" style="33" customWidth="1"/>
    <col min="7183" max="7424" width="8.88671875" style="33"/>
    <col min="7425" max="7425" width="7.44140625" style="33" customWidth="1"/>
    <col min="7426" max="7426" width="13.109375" style="33" customWidth="1"/>
    <col min="7427" max="7427" width="84.77734375" style="33" customWidth="1"/>
    <col min="7428" max="7429" width="10.44140625" style="33" customWidth="1"/>
    <col min="7430" max="7430" width="11" style="33" customWidth="1"/>
    <col min="7431" max="7431" width="13.77734375" style="33" bestFit="1" customWidth="1"/>
    <col min="7432" max="7432" width="17.109375" style="33" customWidth="1"/>
    <col min="7433" max="7434" width="17.6640625" style="33" bestFit="1" customWidth="1"/>
    <col min="7435" max="7435" width="19.109375" style="33" customWidth="1"/>
    <col min="7436" max="7436" width="12" style="33" customWidth="1"/>
    <col min="7437" max="7437" width="13.77734375" style="33" customWidth="1"/>
    <col min="7438" max="7438" width="9.33203125" style="33" customWidth="1"/>
    <col min="7439" max="7680" width="8.88671875" style="33"/>
    <col min="7681" max="7681" width="7.44140625" style="33" customWidth="1"/>
    <col min="7682" max="7682" width="13.109375" style="33" customWidth="1"/>
    <col min="7683" max="7683" width="84.77734375" style="33" customWidth="1"/>
    <col min="7684" max="7685" width="10.44140625" style="33" customWidth="1"/>
    <col min="7686" max="7686" width="11" style="33" customWidth="1"/>
    <col min="7687" max="7687" width="13.77734375" style="33" bestFit="1" customWidth="1"/>
    <col min="7688" max="7688" width="17.109375" style="33" customWidth="1"/>
    <col min="7689" max="7690" width="17.6640625" style="33" bestFit="1" customWidth="1"/>
    <col min="7691" max="7691" width="19.109375" style="33" customWidth="1"/>
    <col min="7692" max="7692" width="12" style="33" customWidth="1"/>
    <col min="7693" max="7693" width="13.77734375" style="33" customWidth="1"/>
    <col min="7694" max="7694" width="9.33203125" style="33" customWidth="1"/>
    <col min="7695" max="7936" width="8.88671875" style="33"/>
    <col min="7937" max="7937" width="7.44140625" style="33" customWidth="1"/>
    <col min="7938" max="7938" width="13.109375" style="33" customWidth="1"/>
    <col min="7939" max="7939" width="84.77734375" style="33" customWidth="1"/>
    <col min="7940" max="7941" width="10.44140625" style="33" customWidth="1"/>
    <col min="7942" max="7942" width="11" style="33" customWidth="1"/>
    <col min="7943" max="7943" width="13.77734375" style="33" bestFit="1" customWidth="1"/>
    <col min="7944" max="7944" width="17.109375" style="33" customWidth="1"/>
    <col min="7945" max="7946" width="17.6640625" style="33" bestFit="1" customWidth="1"/>
    <col min="7947" max="7947" width="19.109375" style="33" customWidth="1"/>
    <col min="7948" max="7948" width="12" style="33" customWidth="1"/>
    <col min="7949" max="7949" width="13.77734375" style="33" customWidth="1"/>
    <col min="7950" max="7950" width="9.33203125" style="33" customWidth="1"/>
    <col min="7951" max="8192" width="8.88671875" style="33"/>
    <col min="8193" max="8193" width="7.44140625" style="33" customWidth="1"/>
    <col min="8194" max="8194" width="13.109375" style="33" customWidth="1"/>
    <col min="8195" max="8195" width="84.77734375" style="33" customWidth="1"/>
    <col min="8196" max="8197" width="10.44140625" style="33" customWidth="1"/>
    <col min="8198" max="8198" width="11" style="33" customWidth="1"/>
    <col min="8199" max="8199" width="13.77734375" style="33" bestFit="1" customWidth="1"/>
    <col min="8200" max="8200" width="17.109375" style="33" customWidth="1"/>
    <col min="8201" max="8202" width="17.6640625" style="33" bestFit="1" customWidth="1"/>
    <col min="8203" max="8203" width="19.109375" style="33" customWidth="1"/>
    <col min="8204" max="8204" width="12" style="33" customWidth="1"/>
    <col min="8205" max="8205" width="13.77734375" style="33" customWidth="1"/>
    <col min="8206" max="8206" width="9.33203125" style="33" customWidth="1"/>
    <col min="8207" max="8448" width="8.88671875" style="33"/>
    <col min="8449" max="8449" width="7.44140625" style="33" customWidth="1"/>
    <col min="8450" max="8450" width="13.109375" style="33" customWidth="1"/>
    <col min="8451" max="8451" width="84.77734375" style="33" customWidth="1"/>
    <col min="8452" max="8453" width="10.44140625" style="33" customWidth="1"/>
    <col min="8454" max="8454" width="11" style="33" customWidth="1"/>
    <col min="8455" max="8455" width="13.77734375" style="33" bestFit="1" customWidth="1"/>
    <col min="8456" max="8456" width="17.109375" style="33" customWidth="1"/>
    <col min="8457" max="8458" width="17.6640625" style="33" bestFit="1" customWidth="1"/>
    <col min="8459" max="8459" width="19.109375" style="33" customWidth="1"/>
    <col min="8460" max="8460" width="12" style="33" customWidth="1"/>
    <col min="8461" max="8461" width="13.77734375" style="33" customWidth="1"/>
    <col min="8462" max="8462" width="9.33203125" style="33" customWidth="1"/>
    <col min="8463" max="8704" width="8.88671875" style="33"/>
    <col min="8705" max="8705" width="7.44140625" style="33" customWidth="1"/>
    <col min="8706" max="8706" width="13.109375" style="33" customWidth="1"/>
    <col min="8707" max="8707" width="84.77734375" style="33" customWidth="1"/>
    <col min="8708" max="8709" width="10.44140625" style="33" customWidth="1"/>
    <col min="8710" max="8710" width="11" style="33" customWidth="1"/>
    <col min="8711" max="8711" width="13.77734375" style="33" bestFit="1" customWidth="1"/>
    <col min="8712" max="8712" width="17.109375" style="33" customWidth="1"/>
    <col min="8713" max="8714" width="17.6640625" style="33" bestFit="1" customWidth="1"/>
    <col min="8715" max="8715" width="19.109375" style="33" customWidth="1"/>
    <col min="8716" max="8716" width="12" style="33" customWidth="1"/>
    <col min="8717" max="8717" width="13.77734375" style="33" customWidth="1"/>
    <col min="8718" max="8718" width="9.33203125" style="33" customWidth="1"/>
    <col min="8719" max="8960" width="8.88671875" style="33"/>
    <col min="8961" max="8961" width="7.44140625" style="33" customWidth="1"/>
    <col min="8962" max="8962" width="13.109375" style="33" customWidth="1"/>
    <col min="8963" max="8963" width="84.77734375" style="33" customWidth="1"/>
    <col min="8964" max="8965" width="10.44140625" style="33" customWidth="1"/>
    <col min="8966" max="8966" width="11" style="33" customWidth="1"/>
    <col min="8967" max="8967" width="13.77734375" style="33" bestFit="1" customWidth="1"/>
    <col min="8968" max="8968" width="17.109375" style="33" customWidth="1"/>
    <col min="8969" max="8970" width="17.6640625" style="33" bestFit="1" customWidth="1"/>
    <col min="8971" max="8971" width="19.109375" style="33" customWidth="1"/>
    <col min="8972" max="8972" width="12" style="33" customWidth="1"/>
    <col min="8973" max="8973" width="13.77734375" style="33" customWidth="1"/>
    <col min="8974" max="8974" width="9.33203125" style="33" customWidth="1"/>
    <col min="8975" max="9216" width="8.88671875" style="33"/>
    <col min="9217" max="9217" width="7.44140625" style="33" customWidth="1"/>
    <col min="9218" max="9218" width="13.109375" style="33" customWidth="1"/>
    <col min="9219" max="9219" width="84.77734375" style="33" customWidth="1"/>
    <col min="9220" max="9221" width="10.44140625" style="33" customWidth="1"/>
    <col min="9222" max="9222" width="11" style="33" customWidth="1"/>
    <col min="9223" max="9223" width="13.77734375" style="33" bestFit="1" customWidth="1"/>
    <col min="9224" max="9224" width="17.109375" style="33" customWidth="1"/>
    <col min="9225" max="9226" width="17.6640625" style="33" bestFit="1" customWidth="1"/>
    <col min="9227" max="9227" width="19.109375" style="33" customWidth="1"/>
    <col min="9228" max="9228" width="12" style="33" customWidth="1"/>
    <col min="9229" max="9229" width="13.77734375" style="33" customWidth="1"/>
    <col min="9230" max="9230" width="9.33203125" style="33" customWidth="1"/>
    <col min="9231" max="9472" width="8.88671875" style="33"/>
    <col min="9473" max="9473" width="7.44140625" style="33" customWidth="1"/>
    <col min="9474" max="9474" width="13.109375" style="33" customWidth="1"/>
    <col min="9475" max="9475" width="84.77734375" style="33" customWidth="1"/>
    <col min="9476" max="9477" width="10.44140625" style="33" customWidth="1"/>
    <col min="9478" max="9478" width="11" style="33" customWidth="1"/>
    <col min="9479" max="9479" width="13.77734375" style="33" bestFit="1" customWidth="1"/>
    <col min="9480" max="9480" width="17.109375" style="33" customWidth="1"/>
    <col min="9481" max="9482" width="17.6640625" style="33" bestFit="1" customWidth="1"/>
    <col min="9483" max="9483" width="19.109375" style="33" customWidth="1"/>
    <col min="9484" max="9484" width="12" style="33" customWidth="1"/>
    <col min="9485" max="9485" width="13.77734375" style="33" customWidth="1"/>
    <col min="9486" max="9486" width="9.33203125" style="33" customWidth="1"/>
    <col min="9487" max="9728" width="8.88671875" style="33"/>
    <col min="9729" max="9729" width="7.44140625" style="33" customWidth="1"/>
    <col min="9730" max="9730" width="13.109375" style="33" customWidth="1"/>
    <col min="9731" max="9731" width="84.77734375" style="33" customWidth="1"/>
    <col min="9732" max="9733" width="10.44140625" style="33" customWidth="1"/>
    <col min="9734" max="9734" width="11" style="33" customWidth="1"/>
    <col min="9735" max="9735" width="13.77734375" style="33" bestFit="1" customWidth="1"/>
    <col min="9736" max="9736" width="17.109375" style="33" customWidth="1"/>
    <col min="9737" max="9738" width="17.6640625" style="33" bestFit="1" customWidth="1"/>
    <col min="9739" max="9739" width="19.109375" style="33" customWidth="1"/>
    <col min="9740" max="9740" width="12" style="33" customWidth="1"/>
    <col min="9741" max="9741" width="13.77734375" style="33" customWidth="1"/>
    <col min="9742" max="9742" width="9.33203125" style="33" customWidth="1"/>
    <col min="9743" max="9984" width="8.88671875" style="33"/>
    <col min="9985" max="9985" width="7.44140625" style="33" customWidth="1"/>
    <col min="9986" max="9986" width="13.109375" style="33" customWidth="1"/>
    <col min="9987" max="9987" width="84.77734375" style="33" customWidth="1"/>
    <col min="9988" max="9989" width="10.44140625" style="33" customWidth="1"/>
    <col min="9990" max="9990" width="11" style="33" customWidth="1"/>
    <col min="9991" max="9991" width="13.77734375" style="33" bestFit="1" customWidth="1"/>
    <col min="9992" max="9992" width="17.109375" style="33" customWidth="1"/>
    <col min="9993" max="9994" width="17.6640625" style="33" bestFit="1" customWidth="1"/>
    <col min="9995" max="9995" width="19.109375" style="33" customWidth="1"/>
    <col min="9996" max="9996" width="12" style="33" customWidth="1"/>
    <col min="9997" max="9997" width="13.77734375" style="33" customWidth="1"/>
    <col min="9998" max="9998" width="9.33203125" style="33" customWidth="1"/>
    <col min="9999" max="10240" width="8.88671875" style="33"/>
    <col min="10241" max="10241" width="7.44140625" style="33" customWidth="1"/>
    <col min="10242" max="10242" width="13.109375" style="33" customWidth="1"/>
    <col min="10243" max="10243" width="84.77734375" style="33" customWidth="1"/>
    <col min="10244" max="10245" width="10.44140625" style="33" customWidth="1"/>
    <col min="10246" max="10246" width="11" style="33" customWidth="1"/>
    <col min="10247" max="10247" width="13.77734375" style="33" bestFit="1" customWidth="1"/>
    <col min="10248" max="10248" width="17.109375" style="33" customWidth="1"/>
    <col min="10249" max="10250" width="17.6640625" style="33" bestFit="1" customWidth="1"/>
    <col min="10251" max="10251" width="19.109375" style="33" customWidth="1"/>
    <col min="10252" max="10252" width="12" style="33" customWidth="1"/>
    <col min="10253" max="10253" width="13.77734375" style="33" customWidth="1"/>
    <col min="10254" max="10254" width="9.33203125" style="33" customWidth="1"/>
    <col min="10255" max="10496" width="8.88671875" style="33"/>
    <col min="10497" max="10497" width="7.44140625" style="33" customWidth="1"/>
    <col min="10498" max="10498" width="13.109375" style="33" customWidth="1"/>
    <col min="10499" max="10499" width="84.77734375" style="33" customWidth="1"/>
    <col min="10500" max="10501" width="10.44140625" style="33" customWidth="1"/>
    <col min="10502" max="10502" width="11" style="33" customWidth="1"/>
    <col min="10503" max="10503" width="13.77734375" style="33" bestFit="1" customWidth="1"/>
    <col min="10504" max="10504" width="17.109375" style="33" customWidth="1"/>
    <col min="10505" max="10506" width="17.6640625" style="33" bestFit="1" customWidth="1"/>
    <col min="10507" max="10507" width="19.109375" style="33" customWidth="1"/>
    <col min="10508" max="10508" width="12" style="33" customWidth="1"/>
    <col min="10509" max="10509" width="13.77734375" style="33" customWidth="1"/>
    <col min="10510" max="10510" width="9.33203125" style="33" customWidth="1"/>
    <col min="10511" max="10752" width="8.88671875" style="33"/>
    <col min="10753" max="10753" width="7.44140625" style="33" customWidth="1"/>
    <col min="10754" max="10754" width="13.109375" style="33" customWidth="1"/>
    <col min="10755" max="10755" width="84.77734375" style="33" customWidth="1"/>
    <col min="10756" max="10757" width="10.44140625" style="33" customWidth="1"/>
    <col min="10758" max="10758" width="11" style="33" customWidth="1"/>
    <col min="10759" max="10759" width="13.77734375" style="33" bestFit="1" customWidth="1"/>
    <col min="10760" max="10760" width="17.109375" style="33" customWidth="1"/>
    <col min="10761" max="10762" width="17.6640625" style="33" bestFit="1" customWidth="1"/>
    <col min="10763" max="10763" width="19.109375" style="33" customWidth="1"/>
    <col min="10764" max="10764" width="12" style="33" customWidth="1"/>
    <col min="10765" max="10765" width="13.77734375" style="33" customWidth="1"/>
    <col min="10766" max="10766" width="9.33203125" style="33" customWidth="1"/>
    <col min="10767" max="11008" width="8.88671875" style="33"/>
    <col min="11009" max="11009" width="7.44140625" style="33" customWidth="1"/>
    <col min="11010" max="11010" width="13.109375" style="33" customWidth="1"/>
    <col min="11011" max="11011" width="84.77734375" style="33" customWidth="1"/>
    <col min="11012" max="11013" width="10.44140625" style="33" customWidth="1"/>
    <col min="11014" max="11014" width="11" style="33" customWidth="1"/>
    <col min="11015" max="11015" width="13.77734375" style="33" bestFit="1" customWidth="1"/>
    <col min="11016" max="11016" width="17.109375" style="33" customWidth="1"/>
    <col min="11017" max="11018" width="17.6640625" style="33" bestFit="1" customWidth="1"/>
    <col min="11019" max="11019" width="19.109375" style="33" customWidth="1"/>
    <col min="11020" max="11020" width="12" style="33" customWidth="1"/>
    <col min="11021" max="11021" width="13.77734375" style="33" customWidth="1"/>
    <col min="11022" max="11022" width="9.33203125" style="33" customWidth="1"/>
    <col min="11023" max="11264" width="8.88671875" style="33"/>
    <col min="11265" max="11265" width="7.44140625" style="33" customWidth="1"/>
    <col min="11266" max="11266" width="13.109375" style="33" customWidth="1"/>
    <col min="11267" max="11267" width="84.77734375" style="33" customWidth="1"/>
    <col min="11268" max="11269" width="10.44140625" style="33" customWidth="1"/>
    <col min="11270" max="11270" width="11" style="33" customWidth="1"/>
    <col min="11271" max="11271" width="13.77734375" style="33" bestFit="1" customWidth="1"/>
    <col min="11272" max="11272" width="17.109375" style="33" customWidth="1"/>
    <col min="11273" max="11274" width="17.6640625" style="33" bestFit="1" customWidth="1"/>
    <col min="11275" max="11275" width="19.109375" style="33" customWidth="1"/>
    <col min="11276" max="11276" width="12" style="33" customWidth="1"/>
    <col min="11277" max="11277" width="13.77734375" style="33" customWidth="1"/>
    <col min="11278" max="11278" width="9.33203125" style="33" customWidth="1"/>
    <col min="11279" max="11520" width="8.88671875" style="33"/>
    <col min="11521" max="11521" width="7.44140625" style="33" customWidth="1"/>
    <col min="11522" max="11522" width="13.109375" style="33" customWidth="1"/>
    <col min="11523" max="11523" width="84.77734375" style="33" customWidth="1"/>
    <col min="11524" max="11525" width="10.44140625" style="33" customWidth="1"/>
    <col min="11526" max="11526" width="11" style="33" customWidth="1"/>
    <col min="11527" max="11527" width="13.77734375" style="33" bestFit="1" customWidth="1"/>
    <col min="11528" max="11528" width="17.109375" style="33" customWidth="1"/>
    <col min="11529" max="11530" width="17.6640625" style="33" bestFit="1" customWidth="1"/>
    <col min="11531" max="11531" width="19.109375" style="33" customWidth="1"/>
    <col min="11532" max="11532" width="12" style="33" customWidth="1"/>
    <col min="11533" max="11533" width="13.77734375" style="33" customWidth="1"/>
    <col min="11534" max="11534" width="9.33203125" style="33" customWidth="1"/>
    <col min="11535" max="11776" width="8.88671875" style="33"/>
    <col min="11777" max="11777" width="7.44140625" style="33" customWidth="1"/>
    <col min="11778" max="11778" width="13.109375" style="33" customWidth="1"/>
    <col min="11779" max="11779" width="84.77734375" style="33" customWidth="1"/>
    <col min="11780" max="11781" width="10.44140625" style="33" customWidth="1"/>
    <col min="11782" max="11782" width="11" style="33" customWidth="1"/>
    <col min="11783" max="11783" width="13.77734375" style="33" bestFit="1" customWidth="1"/>
    <col min="11784" max="11784" width="17.109375" style="33" customWidth="1"/>
    <col min="11785" max="11786" width="17.6640625" style="33" bestFit="1" customWidth="1"/>
    <col min="11787" max="11787" width="19.109375" style="33" customWidth="1"/>
    <col min="11788" max="11788" width="12" style="33" customWidth="1"/>
    <col min="11789" max="11789" width="13.77734375" style="33" customWidth="1"/>
    <col min="11790" max="11790" width="9.33203125" style="33" customWidth="1"/>
    <col min="11791" max="12032" width="8.88671875" style="33"/>
    <col min="12033" max="12033" width="7.44140625" style="33" customWidth="1"/>
    <col min="12034" max="12034" width="13.109375" style="33" customWidth="1"/>
    <col min="12035" max="12035" width="84.77734375" style="33" customWidth="1"/>
    <col min="12036" max="12037" width="10.44140625" style="33" customWidth="1"/>
    <col min="12038" max="12038" width="11" style="33" customWidth="1"/>
    <col min="12039" max="12039" width="13.77734375" style="33" bestFit="1" customWidth="1"/>
    <col min="12040" max="12040" width="17.109375" style="33" customWidth="1"/>
    <col min="12041" max="12042" width="17.6640625" style="33" bestFit="1" customWidth="1"/>
    <col min="12043" max="12043" width="19.109375" style="33" customWidth="1"/>
    <col min="12044" max="12044" width="12" style="33" customWidth="1"/>
    <col min="12045" max="12045" width="13.77734375" style="33" customWidth="1"/>
    <col min="12046" max="12046" width="9.33203125" style="33" customWidth="1"/>
    <col min="12047" max="12288" width="8.88671875" style="33"/>
    <col min="12289" max="12289" width="7.44140625" style="33" customWidth="1"/>
    <col min="12290" max="12290" width="13.109375" style="33" customWidth="1"/>
    <col min="12291" max="12291" width="84.77734375" style="33" customWidth="1"/>
    <col min="12292" max="12293" width="10.44140625" style="33" customWidth="1"/>
    <col min="12294" max="12294" width="11" style="33" customWidth="1"/>
    <col min="12295" max="12295" width="13.77734375" style="33" bestFit="1" customWidth="1"/>
    <col min="12296" max="12296" width="17.109375" style="33" customWidth="1"/>
    <col min="12297" max="12298" width="17.6640625" style="33" bestFit="1" customWidth="1"/>
    <col min="12299" max="12299" width="19.109375" style="33" customWidth="1"/>
    <col min="12300" max="12300" width="12" style="33" customWidth="1"/>
    <col min="12301" max="12301" width="13.77734375" style="33" customWidth="1"/>
    <col min="12302" max="12302" width="9.33203125" style="33" customWidth="1"/>
    <col min="12303" max="12544" width="8.88671875" style="33"/>
    <col min="12545" max="12545" width="7.44140625" style="33" customWidth="1"/>
    <col min="12546" max="12546" width="13.109375" style="33" customWidth="1"/>
    <col min="12547" max="12547" width="84.77734375" style="33" customWidth="1"/>
    <col min="12548" max="12549" width="10.44140625" style="33" customWidth="1"/>
    <col min="12550" max="12550" width="11" style="33" customWidth="1"/>
    <col min="12551" max="12551" width="13.77734375" style="33" bestFit="1" customWidth="1"/>
    <col min="12552" max="12552" width="17.109375" style="33" customWidth="1"/>
    <col min="12553" max="12554" width="17.6640625" style="33" bestFit="1" customWidth="1"/>
    <col min="12555" max="12555" width="19.109375" style="33" customWidth="1"/>
    <col min="12556" max="12556" width="12" style="33" customWidth="1"/>
    <col min="12557" max="12557" width="13.77734375" style="33" customWidth="1"/>
    <col min="12558" max="12558" width="9.33203125" style="33" customWidth="1"/>
    <col min="12559" max="12800" width="8.88671875" style="33"/>
    <col min="12801" max="12801" width="7.44140625" style="33" customWidth="1"/>
    <col min="12802" max="12802" width="13.109375" style="33" customWidth="1"/>
    <col min="12803" max="12803" width="84.77734375" style="33" customWidth="1"/>
    <col min="12804" max="12805" width="10.44140625" style="33" customWidth="1"/>
    <col min="12806" max="12806" width="11" style="33" customWidth="1"/>
    <col min="12807" max="12807" width="13.77734375" style="33" bestFit="1" customWidth="1"/>
    <col min="12808" max="12808" width="17.109375" style="33" customWidth="1"/>
    <col min="12809" max="12810" width="17.6640625" style="33" bestFit="1" customWidth="1"/>
    <col min="12811" max="12811" width="19.109375" style="33" customWidth="1"/>
    <col min="12812" max="12812" width="12" style="33" customWidth="1"/>
    <col min="12813" max="12813" width="13.77734375" style="33" customWidth="1"/>
    <col min="12814" max="12814" width="9.33203125" style="33" customWidth="1"/>
    <col min="12815" max="13056" width="8.88671875" style="33"/>
    <col min="13057" max="13057" width="7.44140625" style="33" customWidth="1"/>
    <col min="13058" max="13058" width="13.109375" style="33" customWidth="1"/>
    <col min="13059" max="13059" width="84.77734375" style="33" customWidth="1"/>
    <col min="13060" max="13061" width="10.44140625" style="33" customWidth="1"/>
    <col min="13062" max="13062" width="11" style="33" customWidth="1"/>
    <col min="13063" max="13063" width="13.77734375" style="33" bestFit="1" customWidth="1"/>
    <col min="13064" max="13064" width="17.109375" style="33" customWidth="1"/>
    <col min="13065" max="13066" width="17.6640625" style="33" bestFit="1" customWidth="1"/>
    <col min="13067" max="13067" width="19.109375" style="33" customWidth="1"/>
    <col min="13068" max="13068" width="12" style="33" customWidth="1"/>
    <col min="13069" max="13069" width="13.77734375" style="33" customWidth="1"/>
    <col min="13070" max="13070" width="9.33203125" style="33" customWidth="1"/>
    <col min="13071" max="13312" width="8.88671875" style="33"/>
    <col min="13313" max="13313" width="7.44140625" style="33" customWidth="1"/>
    <col min="13314" max="13314" width="13.109375" style="33" customWidth="1"/>
    <col min="13315" max="13315" width="84.77734375" style="33" customWidth="1"/>
    <col min="13316" max="13317" width="10.44140625" style="33" customWidth="1"/>
    <col min="13318" max="13318" width="11" style="33" customWidth="1"/>
    <col min="13319" max="13319" width="13.77734375" style="33" bestFit="1" customWidth="1"/>
    <col min="13320" max="13320" width="17.109375" style="33" customWidth="1"/>
    <col min="13321" max="13322" width="17.6640625" style="33" bestFit="1" customWidth="1"/>
    <col min="13323" max="13323" width="19.109375" style="33" customWidth="1"/>
    <col min="13324" max="13324" width="12" style="33" customWidth="1"/>
    <col min="13325" max="13325" width="13.77734375" style="33" customWidth="1"/>
    <col min="13326" max="13326" width="9.33203125" style="33" customWidth="1"/>
    <col min="13327" max="13568" width="8.88671875" style="33"/>
    <col min="13569" max="13569" width="7.44140625" style="33" customWidth="1"/>
    <col min="13570" max="13570" width="13.109375" style="33" customWidth="1"/>
    <col min="13571" max="13571" width="84.77734375" style="33" customWidth="1"/>
    <col min="13572" max="13573" width="10.44140625" style="33" customWidth="1"/>
    <col min="13574" max="13574" width="11" style="33" customWidth="1"/>
    <col min="13575" max="13575" width="13.77734375" style="33" bestFit="1" customWidth="1"/>
    <col min="13576" max="13576" width="17.109375" style="33" customWidth="1"/>
    <col min="13577" max="13578" width="17.6640625" style="33" bestFit="1" customWidth="1"/>
    <col min="13579" max="13579" width="19.109375" style="33" customWidth="1"/>
    <col min="13580" max="13580" width="12" style="33" customWidth="1"/>
    <col min="13581" max="13581" width="13.77734375" style="33" customWidth="1"/>
    <col min="13582" max="13582" width="9.33203125" style="33" customWidth="1"/>
    <col min="13583" max="13824" width="8.88671875" style="33"/>
    <col min="13825" max="13825" width="7.44140625" style="33" customWidth="1"/>
    <col min="13826" max="13826" width="13.109375" style="33" customWidth="1"/>
    <col min="13827" max="13827" width="84.77734375" style="33" customWidth="1"/>
    <col min="13828" max="13829" width="10.44140625" style="33" customWidth="1"/>
    <col min="13830" max="13830" width="11" style="33" customWidth="1"/>
    <col min="13831" max="13831" width="13.77734375" style="33" bestFit="1" customWidth="1"/>
    <col min="13832" max="13832" width="17.109375" style="33" customWidth="1"/>
    <col min="13833" max="13834" width="17.6640625" style="33" bestFit="1" customWidth="1"/>
    <col min="13835" max="13835" width="19.109375" style="33" customWidth="1"/>
    <col min="13836" max="13836" width="12" style="33" customWidth="1"/>
    <col min="13837" max="13837" width="13.77734375" style="33" customWidth="1"/>
    <col min="13838" max="13838" width="9.33203125" style="33" customWidth="1"/>
    <col min="13839" max="14080" width="8.88671875" style="33"/>
    <col min="14081" max="14081" width="7.44140625" style="33" customWidth="1"/>
    <col min="14082" max="14082" width="13.109375" style="33" customWidth="1"/>
    <col min="14083" max="14083" width="84.77734375" style="33" customWidth="1"/>
    <col min="14084" max="14085" width="10.44140625" style="33" customWidth="1"/>
    <col min="14086" max="14086" width="11" style="33" customWidth="1"/>
    <col min="14087" max="14087" width="13.77734375" style="33" bestFit="1" customWidth="1"/>
    <col min="14088" max="14088" width="17.109375" style="33" customWidth="1"/>
    <col min="14089" max="14090" width="17.6640625" style="33" bestFit="1" customWidth="1"/>
    <col min="14091" max="14091" width="19.109375" style="33" customWidth="1"/>
    <col min="14092" max="14092" width="12" style="33" customWidth="1"/>
    <col min="14093" max="14093" width="13.77734375" style="33" customWidth="1"/>
    <col min="14094" max="14094" width="9.33203125" style="33" customWidth="1"/>
    <col min="14095" max="14336" width="8.88671875" style="33"/>
    <col min="14337" max="14337" width="7.44140625" style="33" customWidth="1"/>
    <col min="14338" max="14338" width="13.109375" style="33" customWidth="1"/>
    <col min="14339" max="14339" width="84.77734375" style="33" customWidth="1"/>
    <col min="14340" max="14341" width="10.44140625" style="33" customWidth="1"/>
    <col min="14342" max="14342" width="11" style="33" customWidth="1"/>
    <col min="14343" max="14343" width="13.77734375" style="33" bestFit="1" customWidth="1"/>
    <col min="14344" max="14344" width="17.109375" style="33" customWidth="1"/>
    <col min="14345" max="14346" width="17.6640625" style="33" bestFit="1" customWidth="1"/>
    <col min="14347" max="14347" width="19.109375" style="33" customWidth="1"/>
    <col min="14348" max="14348" width="12" style="33" customWidth="1"/>
    <col min="14349" max="14349" width="13.77734375" style="33" customWidth="1"/>
    <col min="14350" max="14350" width="9.33203125" style="33" customWidth="1"/>
    <col min="14351" max="14592" width="8.88671875" style="33"/>
    <col min="14593" max="14593" width="7.44140625" style="33" customWidth="1"/>
    <col min="14594" max="14594" width="13.109375" style="33" customWidth="1"/>
    <col min="14595" max="14595" width="84.77734375" style="33" customWidth="1"/>
    <col min="14596" max="14597" width="10.44140625" style="33" customWidth="1"/>
    <col min="14598" max="14598" width="11" style="33" customWidth="1"/>
    <col min="14599" max="14599" width="13.77734375" style="33" bestFit="1" customWidth="1"/>
    <col min="14600" max="14600" width="17.109375" style="33" customWidth="1"/>
    <col min="14601" max="14602" width="17.6640625" style="33" bestFit="1" customWidth="1"/>
    <col min="14603" max="14603" width="19.109375" style="33" customWidth="1"/>
    <col min="14604" max="14604" width="12" style="33" customWidth="1"/>
    <col min="14605" max="14605" width="13.77734375" style="33" customWidth="1"/>
    <col min="14606" max="14606" width="9.33203125" style="33" customWidth="1"/>
    <col min="14607" max="14848" width="8.88671875" style="33"/>
    <col min="14849" max="14849" width="7.44140625" style="33" customWidth="1"/>
    <col min="14850" max="14850" width="13.109375" style="33" customWidth="1"/>
    <col min="14851" max="14851" width="84.77734375" style="33" customWidth="1"/>
    <col min="14852" max="14853" width="10.44140625" style="33" customWidth="1"/>
    <col min="14854" max="14854" width="11" style="33" customWidth="1"/>
    <col min="14855" max="14855" width="13.77734375" style="33" bestFit="1" customWidth="1"/>
    <col min="14856" max="14856" width="17.109375" style="33" customWidth="1"/>
    <col min="14857" max="14858" width="17.6640625" style="33" bestFit="1" customWidth="1"/>
    <col min="14859" max="14859" width="19.109375" style="33" customWidth="1"/>
    <col min="14860" max="14860" width="12" style="33" customWidth="1"/>
    <col min="14861" max="14861" width="13.77734375" style="33" customWidth="1"/>
    <col min="14862" max="14862" width="9.33203125" style="33" customWidth="1"/>
    <col min="14863" max="15104" width="8.88671875" style="33"/>
    <col min="15105" max="15105" width="7.44140625" style="33" customWidth="1"/>
    <col min="15106" max="15106" width="13.109375" style="33" customWidth="1"/>
    <col min="15107" max="15107" width="84.77734375" style="33" customWidth="1"/>
    <col min="15108" max="15109" width="10.44140625" style="33" customWidth="1"/>
    <col min="15110" max="15110" width="11" style="33" customWidth="1"/>
    <col min="15111" max="15111" width="13.77734375" style="33" bestFit="1" customWidth="1"/>
    <col min="15112" max="15112" width="17.109375" style="33" customWidth="1"/>
    <col min="15113" max="15114" width="17.6640625" style="33" bestFit="1" customWidth="1"/>
    <col min="15115" max="15115" width="19.109375" style="33" customWidth="1"/>
    <col min="15116" max="15116" width="12" style="33" customWidth="1"/>
    <col min="15117" max="15117" width="13.77734375" style="33" customWidth="1"/>
    <col min="15118" max="15118" width="9.33203125" style="33" customWidth="1"/>
    <col min="15119" max="15360" width="8.88671875" style="33"/>
    <col min="15361" max="15361" width="7.44140625" style="33" customWidth="1"/>
    <col min="15362" max="15362" width="13.109375" style="33" customWidth="1"/>
    <col min="15363" max="15363" width="84.77734375" style="33" customWidth="1"/>
    <col min="15364" max="15365" width="10.44140625" style="33" customWidth="1"/>
    <col min="15366" max="15366" width="11" style="33" customWidth="1"/>
    <col min="15367" max="15367" width="13.77734375" style="33" bestFit="1" customWidth="1"/>
    <col min="15368" max="15368" width="17.109375" style="33" customWidth="1"/>
    <col min="15369" max="15370" width="17.6640625" style="33" bestFit="1" customWidth="1"/>
    <col min="15371" max="15371" width="19.109375" style="33" customWidth="1"/>
    <col min="15372" max="15372" width="12" style="33" customWidth="1"/>
    <col min="15373" max="15373" width="13.77734375" style="33" customWidth="1"/>
    <col min="15374" max="15374" width="9.33203125" style="33" customWidth="1"/>
    <col min="15375" max="15616" width="8.88671875" style="33"/>
    <col min="15617" max="15617" width="7.44140625" style="33" customWidth="1"/>
    <col min="15618" max="15618" width="13.109375" style="33" customWidth="1"/>
    <col min="15619" max="15619" width="84.77734375" style="33" customWidth="1"/>
    <col min="15620" max="15621" width="10.44140625" style="33" customWidth="1"/>
    <col min="15622" max="15622" width="11" style="33" customWidth="1"/>
    <col min="15623" max="15623" width="13.77734375" style="33" bestFit="1" customWidth="1"/>
    <col min="15624" max="15624" width="17.109375" style="33" customWidth="1"/>
    <col min="15625" max="15626" width="17.6640625" style="33" bestFit="1" customWidth="1"/>
    <col min="15627" max="15627" width="19.109375" style="33" customWidth="1"/>
    <col min="15628" max="15628" width="12" style="33" customWidth="1"/>
    <col min="15629" max="15629" width="13.77734375" style="33" customWidth="1"/>
    <col min="15630" max="15630" width="9.33203125" style="33" customWidth="1"/>
    <col min="15631" max="15872" width="8.88671875" style="33"/>
    <col min="15873" max="15873" width="7.44140625" style="33" customWidth="1"/>
    <col min="15874" max="15874" width="13.109375" style="33" customWidth="1"/>
    <col min="15875" max="15875" width="84.77734375" style="33" customWidth="1"/>
    <col min="15876" max="15877" width="10.44140625" style="33" customWidth="1"/>
    <col min="15878" max="15878" width="11" style="33" customWidth="1"/>
    <col min="15879" max="15879" width="13.77734375" style="33" bestFit="1" customWidth="1"/>
    <col min="15880" max="15880" width="17.109375" style="33" customWidth="1"/>
    <col min="15881" max="15882" width="17.6640625" style="33" bestFit="1" customWidth="1"/>
    <col min="15883" max="15883" width="19.109375" style="33" customWidth="1"/>
    <col min="15884" max="15884" width="12" style="33" customWidth="1"/>
    <col min="15885" max="15885" width="13.77734375" style="33" customWidth="1"/>
    <col min="15886" max="15886" width="9.33203125" style="33" customWidth="1"/>
    <col min="15887" max="16128" width="8.88671875" style="33"/>
    <col min="16129" max="16129" width="7.44140625" style="33" customWidth="1"/>
    <col min="16130" max="16130" width="13.109375" style="33" customWidth="1"/>
    <col min="16131" max="16131" width="84.77734375" style="33" customWidth="1"/>
    <col min="16132" max="16133" width="10.44140625" style="33" customWidth="1"/>
    <col min="16134" max="16134" width="11" style="33" customWidth="1"/>
    <col min="16135" max="16135" width="13.77734375" style="33" bestFit="1" customWidth="1"/>
    <col min="16136" max="16136" width="17.109375" style="33" customWidth="1"/>
    <col min="16137" max="16138" width="17.6640625" style="33" bestFit="1" customWidth="1"/>
    <col min="16139" max="16139" width="19.109375" style="33" customWidth="1"/>
    <col min="16140" max="16140" width="12" style="33" customWidth="1"/>
    <col min="16141" max="16141" width="13.77734375" style="33" customWidth="1"/>
    <col min="16142" max="16142" width="9.33203125" style="33" customWidth="1"/>
    <col min="16143" max="16384" width="8.88671875" style="33"/>
  </cols>
  <sheetData>
    <row r="1" spans="1:14" s="2" customFormat="1" ht="29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41"/>
      <c r="J1" s="41"/>
      <c r="K1" s="41"/>
      <c r="L1" s="41"/>
      <c r="M1" s="41"/>
      <c r="N1" s="41"/>
    </row>
    <row r="2" spans="1:14" s="2" customFormat="1" ht="29.25" customHeight="1" x14ac:dyDescent="0.25">
      <c r="A2" s="55" t="s">
        <v>1</v>
      </c>
      <c r="B2" s="55"/>
      <c r="C2" s="55"/>
      <c r="D2" s="55"/>
      <c r="E2" s="55"/>
      <c r="F2" s="55"/>
      <c r="G2" s="55"/>
      <c r="H2" s="55"/>
      <c r="I2" s="41"/>
      <c r="J2" s="41"/>
      <c r="K2" s="41"/>
      <c r="L2" s="41"/>
      <c r="M2" s="41"/>
      <c r="N2" s="41"/>
    </row>
    <row r="3" spans="1:14" s="2" customFormat="1" x14ac:dyDescent="0.25">
      <c r="A3" s="54"/>
      <c r="B3" s="54"/>
      <c r="C3" s="54"/>
      <c r="D3" s="54"/>
      <c r="E3" s="54"/>
      <c r="F3" s="54"/>
      <c r="G3" s="54"/>
      <c r="H3" s="54"/>
      <c r="I3" s="41"/>
      <c r="J3" s="41"/>
      <c r="K3" s="41"/>
      <c r="L3" s="41"/>
      <c r="M3" s="41"/>
      <c r="N3" s="41"/>
    </row>
    <row r="4" spans="1:14" s="2" customFormat="1" x14ac:dyDescent="0.25">
      <c r="A4" s="3"/>
      <c r="B4" s="3"/>
      <c r="C4" s="3"/>
      <c r="D4" s="3"/>
      <c r="E4" s="3"/>
      <c r="F4" s="3"/>
      <c r="G4" s="3"/>
      <c r="H4" s="42"/>
      <c r="I4" s="41"/>
      <c r="J4" s="41"/>
      <c r="K4" s="41"/>
      <c r="L4" s="41"/>
      <c r="M4" s="41"/>
      <c r="N4" s="41"/>
    </row>
    <row r="5" spans="1:14" s="2" customFormat="1" ht="15.75" customHeight="1" x14ac:dyDescent="0.25">
      <c r="A5" s="54" t="s">
        <v>2005</v>
      </c>
      <c r="B5" s="54"/>
      <c r="C5" s="54"/>
      <c r="D5" s="54"/>
      <c r="E5" s="54"/>
      <c r="F5" s="54"/>
      <c r="G5" s="54"/>
      <c r="H5" s="54"/>
      <c r="I5" s="41"/>
      <c r="J5" s="41"/>
      <c r="K5" s="41"/>
      <c r="L5" s="41"/>
      <c r="M5" s="41"/>
      <c r="N5" s="41"/>
    </row>
    <row r="6" spans="1:14" s="2" customFormat="1" ht="28.5" customHeight="1" x14ac:dyDescent="0.25">
      <c r="A6" s="54" t="s">
        <v>2006</v>
      </c>
      <c r="B6" s="54"/>
      <c r="C6" s="54"/>
      <c r="D6" s="54"/>
      <c r="E6" s="54"/>
      <c r="F6" s="54"/>
      <c r="G6" s="54"/>
      <c r="H6" s="54"/>
      <c r="I6" s="41"/>
      <c r="J6" s="41"/>
      <c r="K6" s="41"/>
      <c r="L6" s="41"/>
      <c r="M6" s="41"/>
      <c r="N6" s="41"/>
    </row>
    <row r="7" spans="1:14" s="2" customFormat="1" x14ac:dyDescent="0.25">
      <c r="A7" s="62"/>
      <c r="B7" s="62"/>
      <c r="C7" s="62"/>
      <c r="D7" s="62"/>
      <c r="E7" s="62"/>
      <c r="F7" s="62"/>
      <c r="G7" s="62"/>
      <c r="H7" s="62"/>
      <c r="I7" s="41"/>
      <c r="J7" s="41"/>
      <c r="K7" s="41"/>
      <c r="L7" s="41"/>
      <c r="M7" s="41"/>
      <c r="N7" s="41"/>
    </row>
    <row r="8" spans="1:14" s="2" customFormat="1" x14ac:dyDescent="0.25">
      <c r="A8" s="54"/>
      <c r="B8" s="54"/>
      <c r="C8" s="54"/>
      <c r="D8" s="54"/>
      <c r="E8" s="54"/>
      <c r="F8" s="54"/>
      <c r="G8" s="54"/>
      <c r="H8" s="54"/>
      <c r="I8" s="41"/>
      <c r="J8" s="41"/>
      <c r="K8" s="41"/>
      <c r="L8" s="41"/>
      <c r="M8" s="41"/>
      <c r="N8" s="41"/>
    </row>
    <row r="9" spans="1:14" s="2" customFormat="1" ht="15.75" customHeight="1" x14ac:dyDescent="0.25">
      <c r="A9" s="55" t="s">
        <v>4</v>
      </c>
      <c r="B9" s="55"/>
      <c r="C9" s="55"/>
      <c r="D9" s="55"/>
      <c r="E9" s="55"/>
      <c r="F9" s="55"/>
      <c r="G9" s="55"/>
      <c r="H9" s="55"/>
      <c r="I9" s="41"/>
      <c r="J9" s="41"/>
      <c r="K9" s="41"/>
      <c r="L9" s="41"/>
      <c r="M9" s="41"/>
      <c r="N9" s="41"/>
    </row>
    <row r="10" spans="1:14" s="2" customFormat="1" x14ac:dyDescent="0.25">
      <c r="H10" s="41"/>
      <c r="I10" s="41"/>
      <c r="J10" s="41"/>
      <c r="K10" s="41"/>
      <c r="L10" s="41"/>
      <c r="M10" s="41"/>
      <c r="N10" s="41"/>
    </row>
    <row r="11" spans="1:14" s="2" customFormat="1" x14ac:dyDescent="0.25">
      <c r="A11" s="56" t="s">
        <v>5</v>
      </c>
      <c r="B11" s="56" t="s">
        <v>6</v>
      </c>
      <c r="C11" s="56" t="s">
        <v>7</v>
      </c>
      <c r="D11" s="56" t="s">
        <v>8</v>
      </c>
      <c r="E11" s="58" t="s">
        <v>9</v>
      </c>
      <c r="F11" s="59"/>
      <c r="G11" s="60" t="s">
        <v>10</v>
      </c>
      <c r="H11" s="61" t="s">
        <v>11</v>
      </c>
      <c r="I11" s="43"/>
      <c r="J11" s="43"/>
      <c r="K11" s="43"/>
      <c r="L11" s="43"/>
      <c r="M11" s="43"/>
      <c r="N11" s="43"/>
    </row>
    <row r="12" spans="1:14" s="2" customFormat="1" ht="25.5" customHeight="1" x14ac:dyDescent="0.25">
      <c r="A12" s="57"/>
      <c r="B12" s="57"/>
      <c r="C12" s="57"/>
      <c r="D12" s="57"/>
      <c r="E12" s="5" t="s">
        <v>12</v>
      </c>
      <c r="F12" s="5" t="s">
        <v>13</v>
      </c>
      <c r="G12" s="60"/>
      <c r="H12" s="61"/>
      <c r="I12" s="43"/>
      <c r="J12" s="43"/>
      <c r="K12" s="43"/>
      <c r="L12" s="43"/>
      <c r="M12" s="43"/>
      <c r="N12" s="43"/>
    </row>
    <row r="13" spans="1:14" s="2" customFormat="1" x14ac:dyDescent="0.25">
      <c r="A13" s="6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7">
        <v>7</v>
      </c>
      <c r="H13" s="44">
        <v>8</v>
      </c>
      <c r="I13" s="43" t="s">
        <v>14</v>
      </c>
      <c r="J13" s="43" t="s">
        <v>15</v>
      </c>
      <c r="K13" s="43" t="s">
        <v>16</v>
      </c>
      <c r="L13" s="43" t="s">
        <v>2007</v>
      </c>
      <c r="M13" s="43" t="s">
        <v>2008</v>
      </c>
      <c r="N13" s="43" t="s">
        <v>2009</v>
      </c>
    </row>
    <row r="14" spans="1:14" s="2" customFormat="1" x14ac:dyDescent="0.25">
      <c r="A14" s="6"/>
      <c r="B14" s="51"/>
      <c r="C14" s="52"/>
      <c r="D14" s="52"/>
      <c r="E14" s="52"/>
      <c r="F14" s="52"/>
      <c r="G14" s="53"/>
      <c r="H14" s="44"/>
      <c r="I14" s="43"/>
      <c r="J14" s="43"/>
      <c r="K14" s="43"/>
      <c r="L14" s="43"/>
      <c r="M14" s="43"/>
      <c r="N14" s="43"/>
    </row>
    <row r="15" spans="1:14" s="2" customFormat="1" x14ac:dyDescent="0.25">
      <c r="A15" s="6"/>
      <c r="B15" s="51" t="s">
        <v>2010</v>
      </c>
      <c r="C15" s="52"/>
      <c r="D15" s="52"/>
      <c r="E15" s="52"/>
      <c r="F15" s="52"/>
      <c r="G15" s="53"/>
      <c r="H15" s="44">
        <f>E15*G15</f>
        <v>0</v>
      </c>
      <c r="I15" s="43"/>
      <c r="J15" s="43"/>
      <c r="K15" s="43"/>
      <c r="L15" s="43"/>
      <c r="M15" s="43"/>
      <c r="N15" s="43"/>
    </row>
    <row r="16" spans="1:14" s="2" customFormat="1" x14ac:dyDescent="0.25">
      <c r="A16" s="6"/>
      <c r="B16" s="51"/>
      <c r="C16" s="52"/>
      <c r="D16" s="52"/>
      <c r="E16" s="52"/>
      <c r="F16" s="52"/>
      <c r="G16" s="53"/>
      <c r="H16" s="44"/>
      <c r="I16" s="43"/>
      <c r="J16" s="43"/>
      <c r="K16" s="43"/>
      <c r="L16" s="43"/>
      <c r="M16" s="43"/>
      <c r="N16" s="43"/>
    </row>
    <row r="17" spans="1:14" s="2" customFormat="1" x14ac:dyDescent="0.25">
      <c r="A17" s="6"/>
      <c r="B17" s="51" t="s">
        <v>18</v>
      </c>
      <c r="C17" s="52"/>
      <c r="D17" s="52"/>
      <c r="E17" s="52"/>
      <c r="F17" s="52"/>
      <c r="G17" s="53"/>
      <c r="H17" s="44">
        <f>E17*G17</f>
        <v>0</v>
      </c>
      <c r="I17" s="43"/>
      <c r="J17" s="43"/>
      <c r="K17" s="43"/>
      <c r="L17" s="43"/>
      <c r="M17" s="43"/>
      <c r="N17" s="43"/>
    </row>
    <row r="18" spans="1:14" s="2" customFormat="1" ht="30.6" x14ac:dyDescent="0.25">
      <c r="A18" s="10" t="s">
        <v>19</v>
      </c>
      <c r="B18" s="11" t="s">
        <v>2011</v>
      </c>
      <c r="C18" s="12" t="s">
        <v>2012</v>
      </c>
      <c r="D18" s="13" t="s">
        <v>22</v>
      </c>
      <c r="E18" s="49">
        <v>4.2758361904761903</v>
      </c>
      <c r="F18" s="50"/>
      <c r="G18" s="14"/>
      <c r="H18" s="45"/>
      <c r="I18" s="43"/>
      <c r="J18" s="43"/>
      <c r="K18" s="43"/>
      <c r="L18" s="43"/>
      <c r="M18" s="43"/>
      <c r="N18" s="43"/>
    </row>
    <row r="19" spans="1:14" s="2" customFormat="1" x14ac:dyDescent="0.25">
      <c r="A19" s="16" t="s">
        <v>23</v>
      </c>
      <c r="B19" s="17" t="s">
        <v>24</v>
      </c>
      <c r="C19" s="18" t="s">
        <v>25</v>
      </c>
      <c r="D19" s="19" t="s">
        <v>26</v>
      </c>
      <c r="E19" s="20">
        <v>5.86</v>
      </c>
      <c r="F19" s="20">
        <v>25.056400076190478</v>
      </c>
      <c r="G19" s="21"/>
      <c r="H19" s="46">
        <f>F19*G19</f>
        <v>0</v>
      </c>
      <c r="I19" s="43">
        <f>H19</f>
        <v>0</v>
      </c>
      <c r="J19" s="43"/>
      <c r="K19" s="43"/>
      <c r="L19" s="43"/>
      <c r="M19" s="43"/>
      <c r="N19" s="43"/>
    </row>
    <row r="20" spans="1:14" s="2" customFormat="1" x14ac:dyDescent="0.25">
      <c r="A20" s="16" t="s">
        <v>27</v>
      </c>
      <c r="B20" s="17" t="s">
        <v>28</v>
      </c>
      <c r="C20" s="18" t="s">
        <v>29</v>
      </c>
      <c r="D20" s="19" t="s">
        <v>26</v>
      </c>
      <c r="E20" s="20">
        <v>29.2</v>
      </c>
      <c r="F20" s="20">
        <v>124.85441676190476</v>
      </c>
      <c r="G20" s="21"/>
      <c r="H20" s="46">
        <f>F20*G20</f>
        <v>0</v>
      </c>
      <c r="I20" s="43">
        <f>H20</f>
        <v>0</v>
      </c>
      <c r="J20" s="43"/>
      <c r="K20" s="43"/>
      <c r="L20" s="43"/>
      <c r="M20" s="43"/>
      <c r="N20" s="43"/>
    </row>
    <row r="21" spans="1:14" s="2" customFormat="1" ht="20.399999999999999" x14ac:dyDescent="0.25">
      <c r="A21" s="16" t="s">
        <v>30</v>
      </c>
      <c r="B21" s="17" t="s">
        <v>43</v>
      </c>
      <c r="C21" s="18" t="s">
        <v>44</v>
      </c>
      <c r="D21" s="19" t="s">
        <v>33</v>
      </c>
      <c r="E21" s="20">
        <v>3.92</v>
      </c>
      <c r="F21" s="20">
        <v>16.761277866666667</v>
      </c>
      <c r="G21" s="21"/>
      <c r="H21" s="46">
        <f>F21*G21</f>
        <v>0</v>
      </c>
      <c r="I21" s="43"/>
      <c r="J21" s="43">
        <f>H21</f>
        <v>0</v>
      </c>
      <c r="K21" s="43"/>
      <c r="L21" s="43"/>
      <c r="M21" s="43"/>
      <c r="N21" s="43"/>
    </row>
    <row r="22" spans="1:14" s="2" customFormat="1" ht="20.399999999999999" x14ac:dyDescent="0.25">
      <c r="A22" s="16" t="s">
        <v>2013</v>
      </c>
      <c r="B22" s="17" t="s">
        <v>2014</v>
      </c>
      <c r="C22" s="18" t="s">
        <v>2015</v>
      </c>
      <c r="D22" s="19" t="s">
        <v>33</v>
      </c>
      <c r="E22" s="20">
        <v>12.64</v>
      </c>
      <c r="F22" s="20">
        <v>54.046569447619049</v>
      </c>
      <c r="G22" s="21"/>
      <c r="H22" s="46">
        <f>F22*G22</f>
        <v>0</v>
      </c>
      <c r="I22" s="43"/>
      <c r="J22" s="43">
        <f>H22</f>
        <v>0</v>
      </c>
      <c r="K22" s="43"/>
      <c r="L22" s="43"/>
      <c r="M22" s="43"/>
      <c r="N22" s="43"/>
    </row>
    <row r="23" spans="1:14" s="2" customFormat="1" x14ac:dyDescent="0.25">
      <c r="A23" s="16" t="s">
        <v>2016</v>
      </c>
      <c r="B23" s="17" t="s">
        <v>46</v>
      </c>
      <c r="C23" s="18" t="s">
        <v>47</v>
      </c>
      <c r="D23" s="19" t="s">
        <v>48</v>
      </c>
      <c r="E23" s="20">
        <v>0.12</v>
      </c>
      <c r="F23" s="20">
        <v>0.51310034285714279</v>
      </c>
      <c r="G23" s="21"/>
      <c r="H23" s="46">
        <f>F23*G23</f>
        <v>0</v>
      </c>
      <c r="I23" s="43"/>
      <c r="J23" s="43"/>
      <c r="K23" s="43">
        <f>H23</f>
        <v>0</v>
      </c>
      <c r="L23" s="43"/>
      <c r="M23" s="43"/>
      <c r="N23" s="43"/>
    </row>
    <row r="24" spans="1:14" s="2" customFormat="1" ht="20.399999999999999" x14ac:dyDescent="0.25">
      <c r="A24" s="10" t="s">
        <v>34</v>
      </c>
      <c r="B24" s="11" t="s">
        <v>94</v>
      </c>
      <c r="C24" s="12" t="s">
        <v>95</v>
      </c>
      <c r="D24" s="13" t="s">
        <v>96</v>
      </c>
      <c r="E24" s="49">
        <v>7055.1123809523806</v>
      </c>
      <c r="F24" s="50"/>
      <c r="G24" s="14"/>
      <c r="H24" s="45">
        <f>E24*G24</f>
        <v>0</v>
      </c>
      <c r="I24" s="43"/>
      <c r="J24" s="43"/>
      <c r="K24" s="43">
        <f>H24</f>
        <v>0</v>
      </c>
      <c r="L24" s="43"/>
      <c r="M24" s="43"/>
      <c r="N24" s="43"/>
    </row>
    <row r="25" spans="1:14" s="2" customFormat="1" x14ac:dyDescent="0.25">
      <c r="A25" s="16" t="s">
        <v>37</v>
      </c>
      <c r="B25" s="17" t="s">
        <v>28</v>
      </c>
      <c r="C25" s="18" t="s">
        <v>29</v>
      </c>
      <c r="D25" s="19" t="s">
        <v>26</v>
      </c>
      <c r="E25" s="20">
        <v>2.5132999999999999E-2</v>
      </c>
      <c r="F25" s="20">
        <v>0.10746459097523808</v>
      </c>
      <c r="G25" s="21"/>
      <c r="H25" s="46">
        <f>F25*G25</f>
        <v>0</v>
      </c>
      <c r="I25" s="43">
        <f>H25</f>
        <v>0</v>
      </c>
      <c r="J25" s="43"/>
      <c r="K25" s="43"/>
      <c r="L25" s="43"/>
      <c r="M25" s="43"/>
      <c r="N25" s="43"/>
    </row>
    <row r="26" spans="1:14" s="2" customFormat="1" x14ac:dyDescent="0.25">
      <c r="A26" s="16" t="s">
        <v>38</v>
      </c>
      <c r="B26" s="17" t="s">
        <v>99</v>
      </c>
      <c r="C26" s="18" t="s">
        <v>100</v>
      </c>
      <c r="D26" s="19" t="s">
        <v>33</v>
      </c>
      <c r="E26" s="20">
        <v>2.5132999999999999E-2</v>
      </c>
      <c r="F26" s="20">
        <v>0.10746459097523808</v>
      </c>
      <c r="G26" s="21"/>
      <c r="H26" s="46">
        <f>F26*G26</f>
        <v>0</v>
      </c>
      <c r="I26" s="43"/>
      <c r="J26" s="43">
        <f>H26</f>
        <v>0</v>
      </c>
      <c r="K26" s="43"/>
      <c r="L26" s="43"/>
      <c r="M26" s="43"/>
      <c r="N26" s="43"/>
    </row>
    <row r="27" spans="1:14" s="2" customFormat="1" x14ac:dyDescent="0.25">
      <c r="A27" s="10" t="s">
        <v>49</v>
      </c>
      <c r="B27" s="11" t="s">
        <v>2017</v>
      </c>
      <c r="C27" s="12" t="s">
        <v>2018</v>
      </c>
      <c r="D27" s="13" t="s">
        <v>22</v>
      </c>
      <c r="E27" s="49">
        <v>4.2758361904761903</v>
      </c>
      <c r="F27" s="50"/>
      <c r="G27" s="14"/>
      <c r="H27" s="45"/>
      <c r="I27" s="43"/>
      <c r="J27" s="43"/>
      <c r="K27" s="43"/>
      <c r="L27" s="43"/>
      <c r="M27" s="43"/>
      <c r="N27" s="43"/>
    </row>
    <row r="28" spans="1:14" s="2" customFormat="1" x14ac:dyDescent="0.25">
      <c r="A28" s="16" t="s">
        <v>51</v>
      </c>
      <c r="B28" s="17" t="s">
        <v>24</v>
      </c>
      <c r="C28" s="18" t="s">
        <v>25</v>
      </c>
      <c r="D28" s="19" t="s">
        <v>26</v>
      </c>
      <c r="E28" s="20">
        <v>3.65</v>
      </c>
      <c r="F28" s="20">
        <v>15.606802095238095</v>
      </c>
      <c r="G28" s="21"/>
      <c r="H28" s="46">
        <f>F28*G28</f>
        <v>0</v>
      </c>
      <c r="I28" s="43">
        <f>H28</f>
        <v>0</v>
      </c>
      <c r="J28" s="43"/>
      <c r="K28" s="43"/>
      <c r="L28" s="43"/>
      <c r="M28" s="43"/>
      <c r="N28" s="43"/>
    </row>
    <row r="29" spans="1:14" s="2" customFormat="1" x14ac:dyDescent="0.25">
      <c r="A29" s="16" t="s">
        <v>52</v>
      </c>
      <c r="B29" s="17" t="s">
        <v>28</v>
      </c>
      <c r="C29" s="18" t="s">
        <v>29</v>
      </c>
      <c r="D29" s="19" t="s">
        <v>26</v>
      </c>
      <c r="E29" s="20">
        <v>4.05</v>
      </c>
      <c r="F29" s="20">
        <v>17.31713657142857</v>
      </c>
      <c r="G29" s="21"/>
      <c r="H29" s="46">
        <f>F29*G29</f>
        <v>0</v>
      </c>
      <c r="I29" s="43">
        <f>H29</f>
        <v>0</v>
      </c>
      <c r="J29" s="43"/>
      <c r="K29" s="43"/>
      <c r="L29" s="43"/>
      <c r="M29" s="43"/>
      <c r="N29" s="43"/>
    </row>
    <row r="30" spans="1:14" s="2" customFormat="1" x14ac:dyDescent="0.25">
      <c r="A30" s="16" t="s">
        <v>53</v>
      </c>
      <c r="B30" s="17" t="s">
        <v>40</v>
      </c>
      <c r="C30" s="18" t="s">
        <v>41</v>
      </c>
      <c r="D30" s="19" t="s">
        <v>33</v>
      </c>
      <c r="E30" s="20">
        <v>0.08</v>
      </c>
      <c r="F30" s="20">
        <v>0.34206689523809525</v>
      </c>
      <c r="G30" s="21"/>
      <c r="H30" s="46">
        <f>F30*G30</f>
        <v>0</v>
      </c>
      <c r="I30" s="43"/>
      <c r="J30" s="43">
        <f>H30</f>
        <v>0</v>
      </c>
      <c r="K30" s="43"/>
      <c r="L30" s="43"/>
      <c r="M30" s="43"/>
      <c r="N30" s="43"/>
    </row>
    <row r="31" spans="1:14" s="2" customFormat="1" ht="20.399999999999999" x14ac:dyDescent="0.25">
      <c r="A31" s="16" t="s">
        <v>2019</v>
      </c>
      <c r="B31" s="17" t="s">
        <v>43</v>
      </c>
      <c r="C31" s="18" t="s">
        <v>44</v>
      </c>
      <c r="D31" s="19" t="s">
        <v>33</v>
      </c>
      <c r="E31" s="20">
        <v>3.97</v>
      </c>
      <c r="F31" s="20">
        <v>16.975069676190476</v>
      </c>
      <c r="G31" s="21"/>
      <c r="H31" s="46">
        <f>F31*G31</f>
        <v>0</v>
      </c>
      <c r="I31" s="43"/>
      <c r="J31" s="43">
        <f>H31</f>
        <v>0</v>
      </c>
      <c r="K31" s="43"/>
      <c r="L31" s="43"/>
      <c r="M31" s="43"/>
      <c r="N31" s="43"/>
    </row>
    <row r="32" spans="1:14" s="2" customFormat="1" x14ac:dyDescent="0.25">
      <c r="A32" s="16" t="s">
        <v>2020</v>
      </c>
      <c r="B32" s="17" t="s">
        <v>46</v>
      </c>
      <c r="C32" s="18" t="s">
        <v>47</v>
      </c>
      <c r="D32" s="19" t="s">
        <v>48</v>
      </c>
      <c r="E32" s="20">
        <v>0.04</v>
      </c>
      <c r="F32" s="20">
        <v>0.17103344761904762</v>
      </c>
      <c r="G32" s="21"/>
      <c r="H32" s="46">
        <f>F32*G32</f>
        <v>0</v>
      </c>
      <c r="I32" s="43"/>
      <c r="J32" s="43"/>
      <c r="K32" s="43">
        <f>H32</f>
        <v>0</v>
      </c>
      <c r="L32" s="43"/>
      <c r="M32" s="43"/>
      <c r="N32" s="43"/>
    </row>
    <row r="33" spans="1:14" s="2" customFormat="1" ht="20.399999999999999" x14ac:dyDescent="0.25">
      <c r="A33" s="10" t="s">
        <v>54</v>
      </c>
      <c r="B33" s="11" t="s">
        <v>2021</v>
      </c>
      <c r="C33" s="12" t="s">
        <v>2022</v>
      </c>
      <c r="D33" s="13" t="s">
        <v>22</v>
      </c>
      <c r="E33" s="49">
        <v>17.424754285714286</v>
      </c>
      <c r="F33" s="50"/>
      <c r="G33" s="14"/>
      <c r="H33" s="45"/>
      <c r="I33" s="43"/>
      <c r="J33" s="43"/>
      <c r="K33" s="43"/>
      <c r="L33" s="43"/>
      <c r="M33" s="43"/>
      <c r="N33" s="43"/>
    </row>
    <row r="34" spans="1:14" s="2" customFormat="1" x14ac:dyDescent="0.25">
      <c r="A34" s="16" t="s">
        <v>55</v>
      </c>
      <c r="B34" s="17" t="s">
        <v>24</v>
      </c>
      <c r="C34" s="18" t="s">
        <v>25</v>
      </c>
      <c r="D34" s="19" t="s">
        <v>26</v>
      </c>
      <c r="E34" s="20">
        <v>5.0199999999999996</v>
      </c>
      <c r="F34" s="20">
        <v>87.472266514285707</v>
      </c>
      <c r="G34" s="21"/>
      <c r="H34" s="46">
        <f>F34*G34</f>
        <v>0</v>
      </c>
      <c r="I34" s="43">
        <f>H34</f>
        <v>0</v>
      </c>
      <c r="J34" s="43"/>
      <c r="K34" s="43"/>
      <c r="L34" s="43"/>
      <c r="M34" s="43"/>
      <c r="N34" s="43"/>
    </row>
    <row r="35" spans="1:14" s="2" customFormat="1" x14ac:dyDescent="0.25">
      <c r="A35" s="16" t="s">
        <v>56</v>
      </c>
      <c r="B35" s="17" t="s">
        <v>28</v>
      </c>
      <c r="C35" s="18" t="s">
        <v>29</v>
      </c>
      <c r="D35" s="19" t="s">
        <v>26</v>
      </c>
      <c r="E35" s="20">
        <v>21.18</v>
      </c>
      <c r="F35" s="20">
        <v>369.05629577142855</v>
      </c>
      <c r="G35" s="21"/>
      <c r="H35" s="46">
        <f>F35*G35</f>
        <v>0</v>
      </c>
      <c r="I35" s="43">
        <f>H35</f>
        <v>0</v>
      </c>
      <c r="J35" s="43"/>
      <c r="K35" s="43"/>
      <c r="L35" s="43"/>
      <c r="M35" s="43"/>
      <c r="N35" s="43"/>
    </row>
    <row r="36" spans="1:14" s="2" customFormat="1" ht="20.399999999999999" x14ac:dyDescent="0.25">
      <c r="A36" s="16" t="s">
        <v>57</v>
      </c>
      <c r="B36" s="17" t="s">
        <v>2014</v>
      </c>
      <c r="C36" s="18" t="s">
        <v>2015</v>
      </c>
      <c r="D36" s="19" t="s">
        <v>33</v>
      </c>
      <c r="E36" s="20">
        <v>10.59</v>
      </c>
      <c r="F36" s="20">
        <v>184.52814788571428</v>
      </c>
      <c r="G36" s="21"/>
      <c r="H36" s="46">
        <f>F36*G36</f>
        <v>0</v>
      </c>
      <c r="I36" s="43"/>
      <c r="J36" s="43">
        <f>H36</f>
        <v>0</v>
      </c>
      <c r="K36" s="43"/>
      <c r="L36" s="43"/>
      <c r="M36" s="43"/>
      <c r="N36" s="43"/>
    </row>
    <row r="37" spans="1:14" s="2" customFormat="1" ht="20.399999999999999" x14ac:dyDescent="0.25">
      <c r="A37" s="10" t="s">
        <v>60</v>
      </c>
      <c r="B37" s="11" t="s">
        <v>61</v>
      </c>
      <c r="C37" s="12" t="s">
        <v>2023</v>
      </c>
      <c r="D37" s="13" t="s">
        <v>63</v>
      </c>
      <c r="E37" s="49">
        <v>6.6910133333333333</v>
      </c>
      <c r="F37" s="50"/>
      <c r="G37" s="14"/>
      <c r="H37" s="45"/>
      <c r="I37" s="43"/>
      <c r="J37" s="43"/>
      <c r="K37" s="43"/>
      <c r="L37" s="43"/>
      <c r="M37" s="43"/>
      <c r="N37" s="43"/>
    </row>
    <row r="38" spans="1:14" s="2" customFormat="1" x14ac:dyDescent="0.25">
      <c r="A38" s="16" t="s">
        <v>64</v>
      </c>
      <c r="B38" s="17" t="s">
        <v>24</v>
      </c>
      <c r="C38" s="18" t="s">
        <v>25</v>
      </c>
      <c r="D38" s="19" t="s">
        <v>26</v>
      </c>
      <c r="E38" s="20">
        <v>154</v>
      </c>
      <c r="F38" s="20">
        <v>1030.4160533333334</v>
      </c>
      <c r="G38" s="21"/>
      <c r="H38" s="46">
        <f>F38*G38</f>
        <v>0</v>
      </c>
      <c r="I38" s="43">
        <f>H38</f>
        <v>0</v>
      </c>
      <c r="J38" s="43"/>
      <c r="K38" s="43"/>
      <c r="L38" s="43"/>
      <c r="M38" s="43"/>
      <c r="N38" s="43"/>
    </row>
    <row r="39" spans="1:14" s="2" customFormat="1" x14ac:dyDescent="0.25">
      <c r="A39" s="10" t="s">
        <v>65</v>
      </c>
      <c r="B39" s="11" t="s">
        <v>2024</v>
      </c>
      <c r="C39" s="12" t="s">
        <v>2025</v>
      </c>
      <c r="D39" s="13" t="s">
        <v>154</v>
      </c>
      <c r="E39" s="49">
        <v>50.232990476190473</v>
      </c>
      <c r="F39" s="50"/>
      <c r="G39" s="14"/>
      <c r="H39" s="45"/>
      <c r="I39" s="43"/>
      <c r="J39" s="43"/>
      <c r="K39" s="43"/>
      <c r="L39" s="43"/>
      <c r="M39" s="43"/>
      <c r="N39" s="43"/>
    </row>
    <row r="40" spans="1:14" s="2" customFormat="1" x14ac:dyDescent="0.25">
      <c r="A40" s="16" t="s">
        <v>67</v>
      </c>
      <c r="B40" s="17" t="s">
        <v>24</v>
      </c>
      <c r="C40" s="18" t="s">
        <v>25</v>
      </c>
      <c r="D40" s="19" t="s">
        <v>26</v>
      </c>
      <c r="E40" s="20">
        <v>20.2</v>
      </c>
      <c r="F40" s="20">
        <v>1014.7064076190475</v>
      </c>
      <c r="G40" s="21"/>
      <c r="H40" s="46">
        <f t="shared" ref="H40:H45" si="0">F40*G40</f>
        <v>0</v>
      </c>
      <c r="I40" s="43">
        <f>H40</f>
        <v>0</v>
      </c>
      <c r="J40" s="43"/>
      <c r="K40" s="43"/>
      <c r="L40" s="43"/>
      <c r="M40" s="43"/>
      <c r="N40" s="43"/>
    </row>
    <row r="41" spans="1:14" s="2" customFormat="1" x14ac:dyDescent="0.25">
      <c r="A41" s="16" t="s">
        <v>68</v>
      </c>
      <c r="B41" s="17" t="s">
        <v>28</v>
      </c>
      <c r="C41" s="18" t="s">
        <v>29</v>
      </c>
      <c r="D41" s="19" t="s">
        <v>26</v>
      </c>
      <c r="E41" s="20">
        <v>0.72</v>
      </c>
      <c r="F41" s="20">
        <v>36.167753142857137</v>
      </c>
      <c r="G41" s="21"/>
      <c r="H41" s="46">
        <f t="shared" si="0"/>
        <v>0</v>
      </c>
      <c r="I41" s="43">
        <f>H41</f>
        <v>0</v>
      </c>
      <c r="J41" s="43"/>
      <c r="K41" s="43"/>
      <c r="L41" s="43"/>
      <c r="M41" s="43"/>
      <c r="N41" s="43"/>
    </row>
    <row r="42" spans="1:14" s="2" customFormat="1" ht="20.399999999999999" x14ac:dyDescent="0.25">
      <c r="A42" s="16" t="s">
        <v>69</v>
      </c>
      <c r="B42" s="17" t="s">
        <v>187</v>
      </c>
      <c r="C42" s="18" t="s">
        <v>188</v>
      </c>
      <c r="D42" s="19" t="s">
        <v>33</v>
      </c>
      <c r="E42" s="20">
        <v>0.28999999999999998</v>
      </c>
      <c r="F42" s="20">
        <v>14.567567238095236</v>
      </c>
      <c r="G42" s="21"/>
      <c r="H42" s="46">
        <f t="shared" si="0"/>
        <v>0</v>
      </c>
      <c r="I42" s="43"/>
      <c r="J42" s="43">
        <f>H42</f>
        <v>0</v>
      </c>
      <c r="K42" s="43"/>
      <c r="L42" s="43"/>
      <c r="M42" s="43"/>
      <c r="N42" s="43"/>
    </row>
    <row r="43" spans="1:14" s="2" customFormat="1" x14ac:dyDescent="0.25">
      <c r="A43" s="16" t="s">
        <v>2026</v>
      </c>
      <c r="B43" s="17" t="s">
        <v>166</v>
      </c>
      <c r="C43" s="18" t="s">
        <v>167</v>
      </c>
      <c r="D43" s="19" t="s">
        <v>33</v>
      </c>
      <c r="E43" s="20">
        <v>0.43</v>
      </c>
      <c r="F43" s="20">
        <v>21.600185904761904</v>
      </c>
      <c r="G43" s="21"/>
      <c r="H43" s="46">
        <f t="shared" si="0"/>
        <v>0</v>
      </c>
      <c r="I43" s="43"/>
      <c r="J43" s="43">
        <f>H43</f>
        <v>0</v>
      </c>
      <c r="K43" s="43"/>
      <c r="L43" s="43"/>
      <c r="M43" s="43"/>
      <c r="N43" s="43"/>
    </row>
    <row r="44" spans="1:14" s="2" customFormat="1" ht="20.399999999999999" x14ac:dyDescent="0.25">
      <c r="A44" s="16" t="s">
        <v>2027</v>
      </c>
      <c r="B44" s="17" t="s">
        <v>2028</v>
      </c>
      <c r="C44" s="18" t="s">
        <v>2029</v>
      </c>
      <c r="D44" s="19" t="s">
        <v>96</v>
      </c>
      <c r="E44" s="20">
        <v>1.0999999999999999E-2</v>
      </c>
      <c r="F44" s="20">
        <v>0.55256289523809521</v>
      </c>
      <c r="G44" s="21"/>
      <c r="H44" s="46">
        <f t="shared" si="0"/>
        <v>0</v>
      </c>
      <c r="I44" s="43"/>
      <c r="J44" s="43"/>
      <c r="K44" s="43">
        <f>H44</f>
        <v>0</v>
      </c>
      <c r="L44" s="43"/>
      <c r="M44" s="43"/>
      <c r="N44" s="43"/>
    </row>
    <row r="45" spans="1:14" s="2" customFormat="1" x14ac:dyDescent="0.25">
      <c r="A45" s="16" t="s">
        <v>2030</v>
      </c>
      <c r="B45" s="17" t="s">
        <v>2031</v>
      </c>
      <c r="C45" s="18" t="s">
        <v>2032</v>
      </c>
      <c r="D45" s="19" t="s">
        <v>218</v>
      </c>
      <c r="E45" s="20">
        <v>22</v>
      </c>
      <c r="F45" s="20">
        <v>1105.1257904761903</v>
      </c>
      <c r="G45" s="21"/>
      <c r="H45" s="46">
        <f t="shared" si="0"/>
        <v>0</v>
      </c>
      <c r="I45" s="43"/>
      <c r="J45" s="43"/>
      <c r="K45" s="43">
        <f>H45</f>
        <v>0</v>
      </c>
      <c r="L45" s="43"/>
      <c r="M45" s="43"/>
      <c r="N45" s="43"/>
    </row>
    <row r="46" spans="1:14" s="2" customFormat="1" x14ac:dyDescent="0.25">
      <c r="A46" s="10" t="s">
        <v>70</v>
      </c>
      <c r="B46" s="11" t="s">
        <v>2033</v>
      </c>
      <c r="C46" s="12" t="s">
        <v>2034</v>
      </c>
      <c r="D46" s="13" t="s">
        <v>63</v>
      </c>
      <c r="E46" s="49">
        <v>20.093295238095237</v>
      </c>
      <c r="F46" s="50"/>
      <c r="G46" s="14"/>
      <c r="H46" s="45"/>
      <c r="I46" s="43"/>
      <c r="J46" s="43"/>
      <c r="K46" s="43"/>
      <c r="L46" s="43"/>
      <c r="M46" s="43"/>
      <c r="N46" s="43"/>
    </row>
    <row r="47" spans="1:14" s="2" customFormat="1" x14ac:dyDescent="0.25">
      <c r="A47" s="16" t="s">
        <v>71</v>
      </c>
      <c r="B47" s="17" t="s">
        <v>24</v>
      </c>
      <c r="C47" s="18" t="s">
        <v>25</v>
      </c>
      <c r="D47" s="19" t="s">
        <v>26</v>
      </c>
      <c r="E47" s="20">
        <v>7</v>
      </c>
      <c r="F47" s="20">
        <v>140.65306666666666</v>
      </c>
      <c r="G47" s="21"/>
      <c r="H47" s="46">
        <f>F47*G47</f>
        <v>0</v>
      </c>
      <c r="I47" s="43">
        <f>H47</f>
        <v>0</v>
      </c>
      <c r="J47" s="43"/>
      <c r="K47" s="43"/>
      <c r="L47" s="43"/>
      <c r="M47" s="43"/>
      <c r="N47" s="43"/>
    </row>
    <row r="48" spans="1:14" s="2" customFormat="1" x14ac:dyDescent="0.25">
      <c r="A48" s="16" t="s">
        <v>72</v>
      </c>
      <c r="B48" s="17" t="s">
        <v>28</v>
      </c>
      <c r="C48" s="18" t="s">
        <v>29</v>
      </c>
      <c r="D48" s="19" t="s">
        <v>26</v>
      </c>
      <c r="E48" s="20">
        <v>0.4</v>
      </c>
      <c r="F48" s="20">
        <v>8.0373180952380956</v>
      </c>
      <c r="G48" s="21"/>
      <c r="H48" s="46">
        <f>F48*G48</f>
        <v>0</v>
      </c>
      <c r="I48" s="43">
        <f>H48</f>
        <v>0</v>
      </c>
      <c r="J48" s="43"/>
      <c r="K48" s="43"/>
      <c r="L48" s="43"/>
      <c r="M48" s="43"/>
      <c r="N48" s="43"/>
    </row>
    <row r="49" spans="1:14" s="2" customFormat="1" x14ac:dyDescent="0.25">
      <c r="A49" s="16" t="s">
        <v>73</v>
      </c>
      <c r="B49" s="17" t="s">
        <v>2035</v>
      </c>
      <c r="C49" s="18" t="s">
        <v>2036</v>
      </c>
      <c r="D49" s="19" t="s">
        <v>33</v>
      </c>
      <c r="E49" s="20">
        <v>1.34</v>
      </c>
      <c r="F49" s="20">
        <v>26.92501561904762</v>
      </c>
      <c r="G49" s="21"/>
      <c r="H49" s="46">
        <f>F49*G49</f>
        <v>0</v>
      </c>
      <c r="I49" s="43"/>
      <c r="J49" s="43">
        <f>H49</f>
        <v>0</v>
      </c>
      <c r="K49" s="43"/>
      <c r="L49" s="43"/>
      <c r="M49" s="43"/>
      <c r="N49" s="43"/>
    </row>
    <row r="50" spans="1:14" s="2" customFormat="1" x14ac:dyDescent="0.25">
      <c r="A50" s="10" t="s">
        <v>76</v>
      </c>
      <c r="B50" s="11" t="s">
        <v>102</v>
      </c>
      <c r="C50" s="12" t="s">
        <v>103</v>
      </c>
      <c r="D50" s="13" t="s">
        <v>104</v>
      </c>
      <c r="E50" s="49">
        <v>180.83619047619047</v>
      </c>
      <c r="F50" s="50"/>
      <c r="G50" s="14"/>
      <c r="H50" s="45"/>
      <c r="I50" s="43"/>
      <c r="J50" s="43"/>
      <c r="K50" s="43"/>
      <c r="L50" s="43"/>
      <c r="M50" s="43"/>
      <c r="N50" s="43"/>
    </row>
    <row r="51" spans="1:14" s="2" customFormat="1" x14ac:dyDescent="0.25">
      <c r="A51" s="16" t="s">
        <v>79</v>
      </c>
      <c r="B51" s="17" t="s">
        <v>24</v>
      </c>
      <c r="C51" s="18" t="s">
        <v>25</v>
      </c>
      <c r="D51" s="19" t="s">
        <v>26</v>
      </c>
      <c r="E51" s="20">
        <v>10.199999999999999</v>
      </c>
      <c r="F51" s="20">
        <v>1844.5291428571427</v>
      </c>
      <c r="G51" s="21"/>
      <c r="H51" s="46">
        <f>F51*G51</f>
        <v>0</v>
      </c>
      <c r="I51" s="43">
        <f>H51</f>
        <v>0</v>
      </c>
      <c r="J51" s="43"/>
      <c r="K51" s="43"/>
      <c r="L51" s="43"/>
      <c r="M51" s="43"/>
      <c r="N51" s="43"/>
    </row>
    <row r="52" spans="1:14" s="2" customFormat="1" x14ac:dyDescent="0.25">
      <c r="A52" s="16" t="s">
        <v>80</v>
      </c>
      <c r="B52" s="17" t="s">
        <v>28</v>
      </c>
      <c r="C52" s="18" t="s">
        <v>29</v>
      </c>
      <c r="D52" s="19" t="s">
        <v>26</v>
      </c>
      <c r="E52" s="20">
        <v>0.51</v>
      </c>
      <c r="F52" s="20">
        <v>92.226457142857143</v>
      </c>
      <c r="G52" s="21"/>
      <c r="H52" s="46">
        <f>F52*G52</f>
        <v>0</v>
      </c>
      <c r="I52" s="43">
        <f>H52</f>
        <v>0</v>
      </c>
      <c r="J52" s="43"/>
      <c r="K52" s="43"/>
      <c r="L52" s="43"/>
      <c r="M52" s="43"/>
      <c r="N52" s="43"/>
    </row>
    <row r="53" spans="1:14" s="2" customFormat="1" x14ac:dyDescent="0.25">
      <c r="A53" s="16" t="s">
        <v>2037</v>
      </c>
      <c r="B53" s="17" t="s">
        <v>108</v>
      </c>
      <c r="C53" s="18" t="s">
        <v>109</v>
      </c>
      <c r="D53" s="19" t="s">
        <v>33</v>
      </c>
      <c r="E53" s="20">
        <v>0.51</v>
      </c>
      <c r="F53" s="20">
        <v>92.226457142857143</v>
      </c>
      <c r="G53" s="21"/>
      <c r="H53" s="46">
        <f>F53*G53</f>
        <v>0</v>
      </c>
      <c r="I53" s="43"/>
      <c r="J53" s="43">
        <f>H53</f>
        <v>0</v>
      </c>
      <c r="K53" s="43"/>
      <c r="L53" s="43"/>
      <c r="M53" s="43"/>
      <c r="N53" s="43"/>
    </row>
    <row r="54" spans="1:14" s="2" customFormat="1" x14ac:dyDescent="0.25">
      <c r="A54" s="16" t="s">
        <v>2038</v>
      </c>
      <c r="B54" s="17" t="s">
        <v>111</v>
      </c>
      <c r="C54" s="18" t="s">
        <v>112</v>
      </c>
      <c r="D54" s="19" t="s">
        <v>48</v>
      </c>
      <c r="E54" s="20">
        <v>12.5</v>
      </c>
      <c r="F54" s="20">
        <v>2260.4523809523807</v>
      </c>
      <c r="G54" s="21"/>
      <c r="H54" s="46">
        <f>F54*G54</f>
        <v>0</v>
      </c>
      <c r="I54" s="43"/>
      <c r="J54" s="43"/>
      <c r="K54" s="43">
        <f>H54</f>
        <v>0</v>
      </c>
      <c r="L54" s="43"/>
      <c r="M54" s="43"/>
      <c r="N54" s="43"/>
    </row>
    <row r="55" spans="1:14" s="2" customFormat="1" x14ac:dyDescent="0.25">
      <c r="A55" s="10" t="s">
        <v>83</v>
      </c>
      <c r="B55" s="11" t="s">
        <v>2039</v>
      </c>
      <c r="C55" s="12" t="s">
        <v>2040</v>
      </c>
      <c r="D55" s="13" t="s">
        <v>104</v>
      </c>
      <c r="E55" s="49">
        <v>120.56076190476192</v>
      </c>
      <c r="F55" s="50"/>
      <c r="G55" s="14"/>
      <c r="H55" s="45"/>
      <c r="I55" s="43"/>
      <c r="J55" s="43"/>
      <c r="K55" s="43"/>
      <c r="L55" s="43"/>
      <c r="M55" s="43"/>
      <c r="N55" s="43"/>
    </row>
    <row r="56" spans="1:14" s="2" customFormat="1" x14ac:dyDescent="0.25">
      <c r="A56" s="16" t="s">
        <v>86</v>
      </c>
      <c r="B56" s="17" t="s">
        <v>24</v>
      </c>
      <c r="C56" s="18" t="s">
        <v>25</v>
      </c>
      <c r="D56" s="19" t="s">
        <v>26</v>
      </c>
      <c r="E56" s="20">
        <v>10.199999999999999</v>
      </c>
      <c r="F56" s="20">
        <v>1229.7197714285714</v>
      </c>
      <c r="G56" s="21"/>
      <c r="H56" s="46">
        <f>F56*G56</f>
        <v>0</v>
      </c>
      <c r="I56" s="43">
        <f>H56</f>
        <v>0</v>
      </c>
      <c r="J56" s="43"/>
      <c r="K56" s="43"/>
      <c r="L56" s="43"/>
      <c r="M56" s="43"/>
      <c r="N56" s="43"/>
    </row>
    <row r="57" spans="1:14" s="2" customFormat="1" x14ac:dyDescent="0.25">
      <c r="A57" s="16" t="s">
        <v>87</v>
      </c>
      <c r="B57" s="17" t="s">
        <v>28</v>
      </c>
      <c r="C57" s="18" t="s">
        <v>29</v>
      </c>
      <c r="D57" s="19" t="s">
        <v>26</v>
      </c>
      <c r="E57" s="20">
        <v>0.35</v>
      </c>
      <c r="F57" s="20">
        <v>42.196266666666666</v>
      </c>
      <c r="G57" s="21"/>
      <c r="H57" s="46">
        <f>F57*G57</f>
        <v>0</v>
      </c>
      <c r="I57" s="43">
        <f>H57</f>
        <v>0</v>
      </c>
      <c r="J57" s="43"/>
      <c r="K57" s="43"/>
      <c r="L57" s="43"/>
      <c r="M57" s="43"/>
      <c r="N57" s="43"/>
    </row>
    <row r="58" spans="1:14" s="2" customFormat="1" ht="20.399999999999999" x14ac:dyDescent="0.25">
      <c r="A58" s="10" t="s">
        <v>93</v>
      </c>
      <c r="B58" s="11" t="s">
        <v>2041</v>
      </c>
      <c r="C58" s="12" t="s">
        <v>2042</v>
      </c>
      <c r="D58" s="13" t="s">
        <v>63</v>
      </c>
      <c r="E58" s="49">
        <v>0.69333333333333336</v>
      </c>
      <c r="F58" s="50"/>
      <c r="G58" s="14"/>
      <c r="H58" s="45"/>
      <c r="I58" s="43"/>
      <c r="J58" s="43"/>
      <c r="K58" s="43"/>
      <c r="L58" s="43"/>
      <c r="M58" s="43"/>
      <c r="N58" s="43"/>
    </row>
    <row r="59" spans="1:14" s="2" customFormat="1" x14ac:dyDescent="0.25">
      <c r="A59" s="16" t="s">
        <v>97</v>
      </c>
      <c r="B59" s="17" t="s">
        <v>24</v>
      </c>
      <c r="C59" s="18" t="s">
        <v>25</v>
      </c>
      <c r="D59" s="19" t="s">
        <v>26</v>
      </c>
      <c r="E59" s="20">
        <v>97.2</v>
      </c>
      <c r="F59" s="20">
        <v>67.39200000000001</v>
      </c>
      <c r="G59" s="21"/>
      <c r="H59" s="46">
        <f>F59*G59</f>
        <v>0</v>
      </c>
      <c r="I59" s="43">
        <f>H59</f>
        <v>0</v>
      </c>
      <c r="J59" s="43"/>
      <c r="K59" s="43"/>
      <c r="L59" s="43"/>
      <c r="M59" s="43"/>
      <c r="N59" s="43"/>
    </row>
    <row r="60" spans="1:14" s="2" customFormat="1" ht="20.399999999999999" x14ac:dyDescent="0.25">
      <c r="A60" s="10" t="s">
        <v>101</v>
      </c>
      <c r="B60" s="11" t="s">
        <v>129</v>
      </c>
      <c r="C60" s="12" t="s">
        <v>2043</v>
      </c>
      <c r="D60" s="13" t="s">
        <v>22</v>
      </c>
      <c r="E60" s="49">
        <v>7.1079047619047619</v>
      </c>
      <c r="F60" s="50"/>
      <c r="G60" s="14"/>
      <c r="H60" s="45"/>
      <c r="I60" s="43"/>
      <c r="J60" s="43"/>
      <c r="K60" s="43"/>
      <c r="L60" s="43"/>
      <c r="M60" s="43"/>
      <c r="N60" s="43"/>
    </row>
    <row r="61" spans="1:14" s="2" customFormat="1" x14ac:dyDescent="0.25">
      <c r="A61" s="16" t="s">
        <v>105</v>
      </c>
      <c r="B61" s="17" t="s">
        <v>28</v>
      </c>
      <c r="C61" s="18" t="s">
        <v>29</v>
      </c>
      <c r="D61" s="19" t="s">
        <v>26</v>
      </c>
      <c r="E61" s="20">
        <v>7.6</v>
      </c>
      <c r="F61" s="20">
        <v>54.020076190476189</v>
      </c>
      <c r="G61" s="21"/>
      <c r="H61" s="46">
        <f>F61*G61</f>
        <v>0</v>
      </c>
      <c r="I61" s="43">
        <f>H61</f>
        <v>0</v>
      </c>
      <c r="J61" s="43"/>
      <c r="K61" s="43"/>
      <c r="L61" s="43"/>
      <c r="M61" s="43"/>
      <c r="N61" s="43"/>
    </row>
    <row r="62" spans="1:14" s="2" customFormat="1" ht="20.399999999999999" x14ac:dyDescent="0.25">
      <c r="A62" s="16" t="s">
        <v>106</v>
      </c>
      <c r="B62" s="17" t="s">
        <v>133</v>
      </c>
      <c r="C62" s="18" t="s">
        <v>134</v>
      </c>
      <c r="D62" s="19" t="s">
        <v>33</v>
      </c>
      <c r="E62" s="20">
        <v>7.6</v>
      </c>
      <c r="F62" s="20">
        <v>54.020076190476189</v>
      </c>
      <c r="G62" s="21"/>
      <c r="H62" s="46">
        <f>F62*G62</f>
        <v>0</v>
      </c>
      <c r="I62" s="43"/>
      <c r="J62" s="43">
        <f>H62</f>
        <v>0</v>
      </c>
      <c r="K62" s="43"/>
      <c r="L62" s="43"/>
      <c r="M62" s="43"/>
      <c r="N62" s="43"/>
    </row>
    <row r="63" spans="1:14" s="2" customFormat="1" x14ac:dyDescent="0.25">
      <c r="A63" s="10" t="s">
        <v>113</v>
      </c>
      <c r="B63" s="11" t="s">
        <v>118</v>
      </c>
      <c r="C63" s="12" t="s">
        <v>119</v>
      </c>
      <c r="D63" s="13" t="s">
        <v>63</v>
      </c>
      <c r="E63" s="49">
        <v>71.772380952380956</v>
      </c>
      <c r="F63" s="50"/>
      <c r="G63" s="14"/>
      <c r="H63" s="45"/>
      <c r="I63" s="43"/>
      <c r="J63" s="43"/>
      <c r="K63" s="43"/>
      <c r="L63" s="43"/>
      <c r="M63" s="43"/>
      <c r="N63" s="43"/>
    </row>
    <row r="64" spans="1:14" s="2" customFormat="1" x14ac:dyDescent="0.25">
      <c r="A64" s="16" t="s">
        <v>116</v>
      </c>
      <c r="B64" s="17" t="s">
        <v>24</v>
      </c>
      <c r="C64" s="18" t="s">
        <v>25</v>
      </c>
      <c r="D64" s="19" t="s">
        <v>26</v>
      </c>
      <c r="E64" s="20">
        <v>12.53</v>
      </c>
      <c r="F64" s="20">
        <v>899.30793333333338</v>
      </c>
      <c r="G64" s="21"/>
      <c r="H64" s="46">
        <f>F64*G64</f>
        <v>0</v>
      </c>
      <c r="I64" s="43">
        <f>H64</f>
        <v>0</v>
      </c>
      <c r="J64" s="43"/>
      <c r="K64" s="43"/>
      <c r="L64" s="43"/>
      <c r="M64" s="43"/>
      <c r="N64" s="43"/>
    </row>
    <row r="65" spans="1:14" s="2" customFormat="1" x14ac:dyDescent="0.25">
      <c r="A65" s="16" t="s">
        <v>2044</v>
      </c>
      <c r="B65" s="17" t="s">
        <v>28</v>
      </c>
      <c r="C65" s="18" t="s">
        <v>29</v>
      </c>
      <c r="D65" s="19" t="s">
        <v>26</v>
      </c>
      <c r="E65" s="20">
        <v>3.04</v>
      </c>
      <c r="F65" s="20">
        <v>218.18803809523811</v>
      </c>
      <c r="G65" s="21"/>
      <c r="H65" s="46">
        <f>F65*G65</f>
        <v>0</v>
      </c>
      <c r="I65" s="43">
        <f>H65</f>
        <v>0</v>
      </c>
      <c r="J65" s="43"/>
      <c r="K65" s="43"/>
      <c r="L65" s="43"/>
      <c r="M65" s="43"/>
      <c r="N65" s="43"/>
    </row>
    <row r="66" spans="1:14" s="2" customFormat="1" ht="20.399999999999999" x14ac:dyDescent="0.25">
      <c r="A66" s="16" t="s">
        <v>2045</v>
      </c>
      <c r="B66" s="17" t="s">
        <v>123</v>
      </c>
      <c r="C66" s="18" t="s">
        <v>124</v>
      </c>
      <c r="D66" s="19" t="s">
        <v>33</v>
      </c>
      <c r="E66" s="20">
        <v>3.04</v>
      </c>
      <c r="F66" s="20">
        <v>218.18803809523811</v>
      </c>
      <c r="G66" s="21"/>
      <c r="H66" s="46">
        <f>F66*G66</f>
        <v>0</v>
      </c>
      <c r="I66" s="43"/>
      <c r="J66" s="43">
        <f>H66</f>
        <v>0</v>
      </c>
      <c r="K66" s="43"/>
      <c r="L66" s="43"/>
      <c r="M66" s="43"/>
      <c r="N66" s="43"/>
    </row>
    <row r="67" spans="1:14" s="2" customFormat="1" x14ac:dyDescent="0.25">
      <c r="A67" s="16" t="s">
        <v>2046</v>
      </c>
      <c r="B67" s="17" t="s">
        <v>126</v>
      </c>
      <c r="C67" s="18" t="s">
        <v>127</v>
      </c>
      <c r="D67" s="19" t="s">
        <v>33</v>
      </c>
      <c r="E67" s="20">
        <v>12.18</v>
      </c>
      <c r="F67" s="20">
        <v>874.18759999999997</v>
      </c>
      <c r="G67" s="21"/>
      <c r="H67" s="46">
        <f>F67*G67</f>
        <v>0</v>
      </c>
      <c r="I67" s="43"/>
      <c r="J67" s="43">
        <f>H67</f>
        <v>0</v>
      </c>
      <c r="K67" s="43"/>
      <c r="L67" s="43"/>
      <c r="M67" s="43"/>
      <c r="N67" s="43"/>
    </row>
    <row r="68" spans="1:14" s="2" customFormat="1" ht="20.399999999999999" x14ac:dyDescent="0.25">
      <c r="A68" s="10" t="s">
        <v>117</v>
      </c>
      <c r="B68" s="11" t="s">
        <v>129</v>
      </c>
      <c r="C68" s="12" t="s">
        <v>2047</v>
      </c>
      <c r="D68" s="13" t="s">
        <v>22</v>
      </c>
      <c r="E68" s="49">
        <v>10.850270476190476</v>
      </c>
      <c r="F68" s="50"/>
      <c r="G68" s="14"/>
      <c r="H68" s="45"/>
      <c r="I68" s="43"/>
      <c r="J68" s="43"/>
      <c r="K68" s="43"/>
      <c r="L68" s="43"/>
      <c r="M68" s="43"/>
      <c r="N68" s="43"/>
    </row>
    <row r="69" spans="1:14" s="2" customFormat="1" x14ac:dyDescent="0.25">
      <c r="A69" s="16" t="s">
        <v>120</v>
      </c>
      <c r="B69" s="17" t="s">
        <v>28</v>
      </c>
      <c r="C69" s="18" t="s">
        <v>29</v>
      </c>
      <c r="D69" s="19" t="s">
        <v>26</v>
      </c>
      <c r="E69" s="20">
        <v>7.6</v>
      </c>
      <c r="F69" s="20">
        <v>82.462055619047604</v>
      </c>
      <c r="G69" s="21"/>
      <c r="H69" s="46">
        <f>F69*G69</f>
        <v>0</v>
      </c>
      <c r="I69" s="43">
        <f>H69</f>
        <v>0</v>
      </c>
      <c r="J69" s="43"/>
      <c r="K69" s="43"/>
      <c r="L69" s="43"/>
      <c r="M69" s="43"/>
      <c r="N69" s="43"/>
    </row>
    <row r="70" spans="1:14" s="2" customFormat="1" ht="20.399999999999999" x14ac:dyDescent="0.25">
      <c r="A70" s="16" t="s">
        <v>121</v>
      </c>
      <c r="B70" s="17" t="s">
        <v>133</v>
      </c>
      <c r="C70" s="18" t="s">
        <v>134</v>
      </c>
      <c r="D70" s="19" t="s">
        <v>33</v>
      </c>
      <c r="E70" s="20">
        <v>7.6</v>
      </c>
      <c r="F70" s="20">
        <v>82.462055619047604</v>
      </c>
      <c r="G70" s="21"/>
      <c r="H70" s="46">
        <f>F70*G70</f>
        <v>0</v>
      </c>
      <c r="I70" s="43"/>
      <c r="J70" s="43">
        <f>H70</f>
        <v>0</v>
      </c>
      <c r="K70" s="43"/>
      <c r="L70" s="43"/>
      <c r="M70" s="43"/>
      <c r="N70" s="43"/>
    </row>
    <row r="71" spans="1:14" s="2" customFormat="1" x14ac:dyDescent="0.25">
      <c r="A71" s="10" t="s">
        <v>128</v>
      </c>
      <c r="B71" s="11" t="s">
        <v>118</v>
      </c>
      <c r="C71" s="12" t="s">
        <v>2048</v>
      </c>
      <c r="D71" s="13" t="s">
        <v>63</v>
      </c>
      <c r="E71" s="49">
        <v>108.50270476190477</v>
      </c>
      <c r="F71" s="50"/>
      <c r="G71" s="14"/>
      <c r="H71" s="45"/>
      <c r="I71" s="43"/>
      <c r="J71" s="43"/>
      <c r="K71" s="43"/>
      <c r="L71" s="43"/>
      <c r="M71" s="43"/>
      <c r="N71" s="43"/>
    </row>
    <row r="72" spans="1:14" s="2" customFormat="1" x14ac:dyDescent="0.25">
      <c r="A72" s="16" t="s">
        <v>131</v>
      </c>
      <c r="B72" s="17" t="s">
        <v>24</v>
      </c>
      <c r="C72" s="18" t="s">
        <v>25</v>
      </c>
      <c r="D72" s="19" t="s">
        <v>26</v>
      </c>
      <c r="E72" s="20">
        <v>12.53</v>
      </c>
      <c r="F72" s="20">
        <v>1359.5388906666667</v>
      </c>
      <c r="G72" s="21"/>
      <c r="H72" s="46">
        <f>F72*G72</f>
        <v>0</v>
      </c>
      <c r="I72" s="43">
        <f>H72</f>
        <v>0</v>
      </c>
      <c r="J72" s="43"/>
      <c r="K72" s="43"/>
      <c r="L72" s="43"/>
      <c r="M72" s="43"/>
      <c r="N72" s="43"/>
    </row>
    <row r="73" spans="1:14" s="2" customFormat="1" x14ac:dyDescent="0.25">
      <c r="A73" s="16" t="s">
        <v>132</v>
      </c>
      <c r="B73" s="17" t="s">
        <v>28</v>
      </c>
      <c r="C73" s="18" t="s">
        <v>29</v>
      </c>
      <c r="D73" s="19" t="s">
        <v>26</v>
      </c>
      <c r="E73" s="20">
        <v>3.04</v>
      </c>
      <c r="F73" s="20">
        <v>329.84822247619047</v>
      </c>
      <c r="G73" s="21"/>
      <c r="H73" s="46">
        <f>F73*G73</f>
        <v>0</v>
      </c>
      <c r="I73" s="43">
        <f>H73</f>
        <v>0</v>
      </c>
      <c r="J73" s="43"/>
      <c r="K73" s="43"/>
      <c r="L73" s="43"/>
      <c r="M73" s="43"/>
      <c r="N73" s="43"/>
    </row>
    <row r="74" spans="1:14" s="2" customFormat="1" ht="20.399999999999999" x14ac:dyDescent="0.25">
      <c r="A74" s="16" t="s">
        <v>2049</v>
      </c>
      <c r="B74" s="17" t="s">
        <v>123</v>
      </c>
      <c r="C74" s="18" t="s">
        <v>124</v>
      </c>
      <c r="D74" s="19" t="s">
        <v>33</v>
      </c>
      <c r="E74" s="20">
        <v>3.04</v>
      </c>
      <c r="F74" s="20">
        <v>329.84822247619047</v>
      </c>
      <c r="G74" s="21"/>
      <c r="H74" s="46">
        <f>F74*G74</f>
        <v>0</v>
      </c>
      <c r="I74" s="43"/>
      <c r="J74" s="43">
        <f>H74</f>
        <v>0</v>
      </c>
      <c r="K74" s="43"/>
      <c r="L74" s="43"/>
      <c r="M74" s="43"/>
      <c r="N74" s="43"/>
    </row>
    <row r="75" spans="1:14" s="2" customFormat="1" x14ac:dyDescent="0.25">
      <c r="A75" s="16" t="s">
        <v>2050</v>
      </c>
      <c r="B75" s="17" t="s">
        <v>126</v>
      </c>
      <c r="C75" s="18" t="s">
        <v>127</v>
      </c>
      <c r="D75" s="19" t="s">
        <v>33</v>
      </c>
      <c r="E75" s="20">
        <v>12.18</v>
      </c>
      <c r="F75" s="20">
        <v>1321.562944</v>
      </c>
      <c r="G75" s="21"/>
      <c r="H75" s="46">
        <f>F75*G75</f>
        <v>0</v>
      </c>
      <c r="I75" s="43"/>
      <c r="J75" s="43">
        <f>H75</f>
        <v>0</v>
      </c>
      <c r="K75" s="43"/>
      <c r="L75" s="43"/>
      <c r="M75" s="43"/>
      <c r="N75" s="43"/>
    </row>
    <row r="76" spans="1:14" s="2" customFormat="1" ht="20.399999999999999" x14ac:dyDescent="0.25">
      <c r="A76" s="10" t="s">
        <v>135</v>
      </c>
      <c r="B76" s="11" t="s">
        <v>2051</v>
      </c>
      <c r="C76" s="12" t="s">
        <v>2052</v>
      </c>
      <c r="D76" s="13" t="s">
        <v>554</v>
      </c>
      <c r="E76" s="49">
        <v>100.46548571428572</v>
      </c>
      <c r="F76" s="50"/>
      <c r="G76" s="14"/>
      <c r="H76" s="45"/>
      <c r="I76" s="43"/>
      <c r="J76" s="43"/>
      <c r="K76" s="43"/>
      <c r="L76" s="43"/>
      <c r="M76" s="43"/>
      <c r="N76" s="43"/>
    </row>
    <row r="77" spans="1:14" s="2" customFormat="1" x14ac:dyDescent="0.25">
      <c r="A77" s="16" t="s">
        <v>136</v>
      </c>
      <c r="B77" s="17" t="s">
        <v>24</v>
      </c>
      <c r="C77" s="18" t="s">
        <v>25</v>
      </c>
      <c r="D77" s="19" t="s">
        <v>26</v>
      </c>
      <c r="E77" s="20">
        <v>2.31</v>
      </c>
      <c r="F77" s="20">
        <v>232.07527200000001</v>
      </c>
      <c r="G77" s="21"/>
      <c r="H77" s="46">
        <f>F77*G77</f>
        <v>0</v>
      </c>
      <c r="I77" s="43">
        <f>H77</f>
        <v>0</v>
      </c>
      <c r="J77" s="43"/>
      <c r="K77" s="43"/>
      <c r="L77" s="43"/>
      <c r="M77" s="43"/>
      <c r="N77" s="43"/>
    </row>
    <row r="78" spans="1:14" s="2" customFormat="1" x14ac:dyDescent="0.25">
      <c r="A78" s="16" t="s">
        <v>137</v>
      </c>
      <c r="B78" s="17" t="s">
        <v>28</v>
      </c>
      <c r="C78" s="18" t="s">
        <v>29</v>
      </c>
      <c r="D78" s="19" t="s">
        <v>26</v>
      </c>
      <c r="E78" s="20">
        <v>0.2</v>
      </c>
      <c r="F78" s="20">
        <v>20.093097142857147</v>
      </c>
      <c r="G78" s="21"/>
      <c r="H78" s="46">
        <f>F78*G78</f>
        <v>0</v>
      </c>
      <c r="I78" s="43">
        <f>H78</f>
        <v>0</v>
      </c>
      <c r="J78" s="43"/>
      <c r="K78" s="43"/>
      <c r="L78" s="43"/>
      <c r="M78" s="43"/>
      <c r="N78" s="43"/>
    </row>
    <row r="79" spans="1:14" s="2" customFormat="1" x14ac:dyDescent="0.25">
      <c r="A79" s="16" t="s">
        <v>138</v>
      </c>
      <c r="B79" s="17" t="s">
        <v>166</v>
      </c>
      <c r="C79" s="18" t="s">
        <v>167</v>
      </c>
      <c r="D79" s="19" t="s">
        <v>33</v>
      </c>
      <c r="E79" s="20">
        <v>0.2</v>
      </c>
      <c r="F79" s="20">
        <v>20.093097142857147</v>
      </c>
      <c r="G79" s="21"/>
      <c r="H79" s="46">
        <f>F79*G79</f>
        <v>0</v>
      </c>
      <c r="I79" s="43"/>
      <c r="J79" s="43">
        <f>H79</f>
        <v>0</v>
      </c>
      <c r="K79" s="43"/>
      <c r="L79" s="43"/>
      <c r="M79" s="43"/>
      <c r="N79" s="43"/>
    </row>
    <row r="80" spans="1:14" s="2" customFormat="1" x14ac:dyDescent="0.25">
      <c r="A80" s="10" t="s">
        <v>140</v>
      </c>
      <c r="B80" s="11" t="s">
        <v>2053</v>
      </c>
      <c r="C80" s="12" t="s">
        <v>2054</v>
      </c>
      <c r="D80" s="13" t="s">
        <v>512</v>
      </c>
      <c r="E80" s="49">
        <v>10046.548571428571</v>
      </c>
      <c r="F80" s="50"/>
      <c r="G80" s="14"/>
      <c r="H80" s="45">
        <f>E80*G80</f>
        <v>0</v>
      </c>
      <c r="I80" s="43"/>
      <c r="J80" s="43"/>
      <c r="K80" s="43">
        <f>H80</f>
        <v>0</v>
      </c>
      <c r="L80" s="43"/>
      <c r="M80" s="43"/>
      <c r="N80" s="43"/>
    </row>
    <row r="81" spans="1:14" s="2" customFormat="1" x14ac:dyDescent="0.25">
      <c r="A81" s="6"/>
      <c r="B81" s="51" t="s">
        <v>2055</v>
      </c>
      <c r="C81" s="52"/>
      <c r="D81" s="52"/>
      <c r="E81" s="52"/>
      <c r="F81" s="52"/>
      <c r="G81" s="53"/>
      <c r="H81" s="44">
        <f>E81*G81</f>
        <v>0</v>
      </c>
      <c r="I81" s="43"/>
      <c r="J81" s="43"/>
      <c r="K81" s="43"/>
      <c r="L81" s="43"/>
      <c r="M81" s="43"/>
      <c r="N81" s="43"/>
    </row>
    <row r="82" spans="1:14" s="2" customFormat="1" ht="20.399999999999999" x14ac:dyDescent="0.25">
      <c r="A82" s="10" t="s">
        <v>319</v>
      </c>
      <c r="B82" s="11" t="s">
        <v>2056</v>
      </c>
      <c r="C82" s="12" t="s">
        <v>2057</v>
      </c>
      <c r="D82" s="13" t="s">
        <v>473</v>
      </c>
      <c r="E82" s="49">
        <v>0.25</v>
      </c>
      <c r="F82" s="50"/>
      <c r="G82" s="14"/>
      <c r="H82" s="45"/>
      <c r="I82" s="43"/>
      <c r="J82" s="43"/>
      <c r="K82" s="43"/>
      <c r="L82" s="43"/>
      <c r="M82" s="43"/>
      <c r="N82" s="43"/>
    </row>
    <row r="83" spans="1:14" s="2" customFormat="1" x14ac:dyDescent="0.25">
      <c r="A83" s="16" t="s">
        <v>322</v>
      </c>
      <c r="B83" s="17" t="s">
        <v>24</v>
      </c>
      <c r="C83" s="18" t="s">
        <v>25</v>
      </c>
      <c r="D83" s="19" t="s">
        <v>26</v>
      </c>
      <c r="E83" s="20">
        <v>297</v>
      </c>
      <c r="F83" s="20">
        <v>74.25</v>
      </c>
      <c r="G83" s="21"/>
      <c r="H83" s="46">
        <f t="shared" ref="H83:H93" si="1">F83*G83</f>
        <v>0</v>
      </c>
      <c r="I83" s="43">
        <f>H83</f>
        <v>0</v>
      </c>
      <c r="J83" s="43"/>
      <c r="K83" s="43"/>
      <c r="L83" s="43"/>
      <c r="M83" s="43"/>
      <c r="N83" s="43"/>
    </row>
    <row r="84" spans="1:14" s="2" customFormat="1" x14ac:dyDescent="0.25">
      <c r="A84" s="16" t="s">
        <v>323</v>
      </c>
      <c r="B84" s="17" t="s">
        <v>28</v>
      </c>
      <c r="C84" s="18" t="s">
        <v>29</v>
      </c>
      <c r="D84" s="19" t="s">
        <v>26</v>
      </c>
      <c r="E84" s="20">
        <v>17.440000000000001</v>
      </c>
      <c r="F84" s="20">
        <v>4.3600000000000003</v>
      </c>
      <c r="G84" s="21"/>
      <c r="H84" s="46">
        <f t="shared" si="1"/>
        <v>0</v>
      </c>
      <c r="I84" s="43">
        <f>H84</f>
        <v>0</v>
      </c>
      <c r="J84" s="43"/>
      <c r="K84" s="43"/>
      <c r="L84" s="43"/>
      <c r="M84" s="43"/>
      <c r="N84" s="43"/>
    </row>
    <row r="85" spans="1:14" s="2" customFormat="1" ht="20.399999999999999" x14ac:dyDescent="0.25">
      <c r="A85" s="16" t="s">
        <v>324</v>
      </c>
      <c r="B85" s="17" t="s">
        <v>187</v>
      </c>
      <c r="C85" s="18" t="s">
        <v>188</v>
      </c>
      <c r="D85" s="19" t="s">
        <v>33</v>
      </c>
      <c r="E85" s="20">
        <v>0.56000000000000005</v>
      </c>
      <c r="F85" s="20">
        <v>0.14000000000000001</v>
      </c>
      <c r="G85" s="21"/>
      <c r="H85" s="46">
        <f t="shared" si="1"/>
        <v>0</v>
      </c>
      <c r="I85" s="43"/>
      <c r="J85" s="43">
        <f>H85</f>
        <v>0</v>
      </c>
      <c r="K85" s="43"/>
      <c r="L85" s="43"/>
      <c r="M85" s="43"/>
      <c r="N85" s="43"/>
    </row>
    <row r="86" spans="1:14" s="2" customFormat="1" x14ac:dyDescent="0.25">
      <c r="A86" s="16" t="s">
        <v>327</v>
      </c>
      <c r="B86" s="17" t="s">
        <v>611</v>
      </c>
      <c r="C86" s="18" t="s">
        <v>612</v>
      </c>
      <c r="D86" s="19" t="s">
        <v>33</v>
      </c>
      <c r="E86" s="20">
        <v>12.57</v>
      </c>
      <c r="F86" s="20">
        <v>3.1425000000000001</v>
      </c>
      <c r="G86" s="21"/>
      <c r="H86" s="46">
        <f t="shared" si="1"/>
        <v>0</v>
      </c>
      <c r="I86" s="43"/>
      <c r="J86" s="43">
        <f>H86</f>
        <v>0</v>
      </c>
      <c r="K86" s="43"/>
      <c r="L86" s="43"/>
      <c r="M86" s="43"/>
      <c r="N86" s="43"/>
    </row>
    <row r="87" spans="1:14" s="2" customFormat="1" x14ac:dyDescent="0.25">
      <c r="A87" s="16" t="s">
        <v>330</v>
      </c>
      <c r="B87" s="17" t="s">
        <v>2058</v>
      </c>
      <c r="C87" s="18" t="s">
        <v>191</v>
      </c>
      <c r="D87" s="19" t="s">
        <v>33</v>
      </c>
      <c r="E87" s="20">
        <v>3.48</v>
      </c>
      <c r="F87" s="20">
        <v>0.87</v>
      </c>
      <c r="G87" s="21"/>
      <c r="H87" s="46">
        <f t="shared" si="1"/>
        <v>0</v>
      </c>
      <c r="I87" s="43"/>
      <c r="J87" s="43">
        <f>H87</f>
        <v>0</v>
      </c>
      <c r="K87" s="43"/>
      <c r="L87" s="43"/>
      <c r="M87" s="43"/>
      <c r="N87" s="43"/>
    </row>
    <row r="88" spans="1:14" s="2" customFormat="1" x14ac:dyDescent="0.25">
      <c r="A88" s="16" t="s">
        <v>331</v>
      </c>
      <c r="B88" s="17" t="s">
        <v>193</v>
      </c>
      <c r="C88" s="18" t="s">
        <v>167</v>
      </c>
      <c r="D88" s="19" t="s">
        <v>33</v>
      </c>
      <c r="E88" s="20">
        <v>0.83</v>
      </c>
      <c r="F88" s="20">
        <v>0.20749999999999999</v>
      </c>
      <c r="G88" s="21"/>
      <c r="H88" s="46">
        <f t="shared" si="1"/>
        <v>0</v>
      </c>
      <c r="I88" s="43"/>
      <c r="J88" s="43">
        <f>H88</f>
        <v>0</v>
      </c>
      <c r="K88" s="43"/>
      <c r="L88" s="43"/>
      <c r="M88" s="43"/>
      <c r="N88" s="43"/>
    </row>
    <row r="89" spans="1:14" s="2" customFormat="1" ht="20.399999999999999" x14ac:dyDescent="0.25">
      <c r="A89" s="16" t="s">
        <v>332</v>
      </c>
      <c r="B89" s="17" t="s">
        <v>493</v>
      </c>
      <c r="C89" s="18" t="s">
        <v>494</v>
      </c>
      <c r="D89" s="19" t="s">
        <v>33</v>
      </c>
      <c r="E89" s="20">
        <v>30</v>
      </c>
      <c r="F89" s="20">
        <v>7.5</v>
      </c>
      <c r="G89" s="21"/>
      <c r="H89" s="46">
        <f t="shared" si="1"/>
        <v>0</v>
      </c>
      <c r="I89" s="43"/>
      <c r="J89" s="43">
        <f>H89</f>
        <v>0</v>
      </c>
      <c r="K89" s="43"/>
      <c r="L89" s="43"/>
      <c r="M89" s="43"/>
      <c r="N89" s="43"/>
    </row>
    <row r="90" spans="1:14" s="2" customFormat="1" x14ac:dyDescent="0.25">
      <c r="A90" s="16" t="s">
        <v>2059</v>
      </c>
      <c r="B90" s="17" t="s">
        <v>201</v>
      </c>
      <c r="C90" s="18" t="s">
        <v>202</v>
      </c>
      <c r="D90" s="19" t="s">
        <v>48</v>
      </c>
      <c r="E90" s="20">
        <v>62.8</v>
      </c>
      <c r="F90" s="20">
        <v>15.7</v>
      </c>
      <c r="G90" s="21"/>
      <c r="H90" s="46">
        <f t="shared" si="1"/>
        <v>0</v>
      </c>
      <c r="I90" s="43"/>
      <c r="J90" s="43"/>
      <c r="K90" s="43">
        <f>H90</f>
        <v>0</v>
      </c>
      <c r="L90" s="43"/>
      <c r="M90" s="43"/>
      <c r="N90" s="43"/>
    </row>
    <row r="91" spans="1:14" s="2" customFormat="1" x14ac:dyDescent="0.25">
      <c r="A91" s="16" t="s">
        <v>2060</v>
      </c>
      <c r="B91" s="17" t="s">
        <v>2061</v>
      </c>
      <c r="C91" s="18" t="s">
        <v>2062</v>
      </c>
      <c r="D91" s="19" t="s">
        <v>48</v>
      </c>
      <c r="E91" s="20">
        <v>1.01</v>
      </c>
      <c r="F91" s="20">
        <v>0.2525</v>
      </c>
      <c r="G91" s="21"/>
      <c r="H91" s="46">
        <f t="shared" si="1"/>
        <v>0</v>
      </c>
      <c r="I91" s="43"/>
      <c r="J91" s="43"/>
      <c r="K91" s="43">
        <f>H91</f>
        <v>0</v>
      </c>
      <c r="L91" s="43"/>
      <c r="M91" s="43"/>
      <c r="N91" s="43"/>
    </row>
    <row r="92" spans="1:14" s="2" customFormat="1" ht="20.399999999999999" x14ac:dyDescent="0.25">
      <c r="A92" s="16" t="s">
        <v>2063</v>
      </c>
      <c r="B92" s="17" t="s">
        <v>220</v>
      </c>
      <c r="C92" s="18" t="s">
        <v>221</v>
      </c>
      <c r="D92" s="19" t="s">
        <v>48</v>
      </c>
      <c r="E92" s="20">
        <v>0.12</v>
      </c>
      <c r="F92" s="20">
        <v>0.03</v>
      </c>
      <c r="G92" s="21"/>
      <c r="H92" s="46">
        <f t="shared" si="1"/>
        <v>0</v>
      </c>
      <c r="I92" s="43"/>
      <c r="J92" s="43"/>
      <c r="K92" s="43">
        <f>H92</f>
        <v>0</v>
      </c>
      <c r="L92" s="43"/>
      <c r="M92" s="43"/>
      <c r="N92" s="43"/>
    </row>
    <row r="93" spans="1:14" s="2" customFormat="1" x14ac:dyDescent="0.25">
      <c r="A93" s="16" t="s">
        <v>2064</v>
      </c>
      <c r="B93" s="17" t="s">
        <v>2065</v>
      </c>
      <c r="C93" s="18" t="s">
        <v>2066</v>
      </c>
      <c r="D93" s="19" t="s">
        <v>567</v>
      </c>
      <c r="E93" s="20">
        <v>90</v>
      </c>
      <c r="F93" s="20">
        <v>22.5</v>
      </c>
      <c r="G93" s="21"/>
      <c r="H93" s="46">
        <f t="shared" si="1"/>
        <v>0</v>
      </c>
      <c r="I93" s="43"/>
      <c r="J93" s="43"/>
      <c r="K93" s="43">
        <f>H93</f>
        <v>0</v>
      </c>
      <c r="L93" s="43"/>
      <c r="M93" s="43"/>
      <c r="N93" s="43"/>
    </row>
    <row r="94" spans="1:14" s="2" customFormat="1" x14ac:dyDescent="0.25">
      <c r="A94" s="10" t="s">
        <v>335</v>
      </c>
      <c r="B94" s="11" t="s">
        <v>2067</v>
      </c>
      <c r="C94" s="12" t="s">
        <v>2068</v>
      </c>
      <c r="D94" s="13" t="s">
        <v>512</v>
      </c>
      <c r="E94" s="49">
        <v>250</v>
      </c>
      <c r="F94" s="50"/>
      <c r="G94" s="14"/>
      <c r="H94" s="45">
        <f>E94*G94</f>
        <v>0</v>
      </c>
      <c r="I94" s="43"/>
      <c r="J94" s="43"/>
      <c r="K94" s="43">
        <f>H94</f>
        <v>0</v>
      </c>
      <c r="L94" s="43"/>
      <c r="M94" s="43"/>
      <c r="N94" s="43"/>
    </row>
    <row r="95" spans="1:14" s="2" customFormat="1" ht="20.399999999999999" x14ac:dyDescent="0.25">
      <c r="A95" s="10" t="s">
        <v>344</v>
      </c>
      <c r="B95" s="11" t="s">
        <v>2069</v>
      </c>
      <c r="C95" s="12" t="s">
        <v>2070</v>
      </c>
      <c r="D95" s="13" t="s">
        <v>473</v>
      </c>
      <c r="E95" s="49">
        <v>2.0960000000000001</v>
      </c>
      <c r="F95" s="50"/>
      <c r="G95" s="14"/>
      <c r="H95" s="45"/>
      <c r="I95" s="43"/>
      <c r="J95" s="43"/>
      <c r="K95" s="43"/>
      <c r="L95" s="43"/>
      <c r="M95" s="43"/>
      <c r="N95" s="43"/>
    </row>
    <row r="96" spans="1:14" s="2" customFormat="1" x14ac:dyDescent="0.25">
      <c r="A96" s="16" t="s">
        <v>346</v>
      </c>
      <c r="B96" s="17" t="s">
        <v>24</v>
      </c>
      <c r="C96" s="18" t="s">
        <v>25</v>
      </c>
      <c r="D96" s="19" t="s">
        <v>26</v>
      </c>
      <c r="E96" s="20">
        <v>363</v>
      </c>
      <c r="F96" s="20">
        <v>760.84800000000007</v>
      </c>
      <c r="G96" s="21"/>
      <c r="H96" s="46">
        <f t="shared" ref="H96:H106" si="2">F96*G96</f>
        <v>0</v>
      </c>
      <c r="I96" s="43">
        <f>H96</f>
        <v>0</v>
      </c>
      <c r="J96" s="43"/>
      <c r="K96" s="43"/>
      <c r="L96" s="43"/>
      <c r="M96" s="43"/>
      <c r="N96" s="43"/>
    </row>
    <row r="97" spans="1:14" s="2" customFormat="1" x14ac:dyDescent="0.25">
      <c r="A97" s="16" t="s">
        <v>347</v>
      </c>
      <c r="B97" s="17" t="s">
        <v>28</v>
      </c>
      <c r="C97" s="18" t="s">
        <v>29</v>
      </c>
      <c r="D97" s="19" t="s">
        <v>26</v>
      </c>
      <c r="E97" s="20">
        <v>21.46</v>
      </c>
      <c r="F97" s="20">
        <v>44.980160000000005</v>
      </c>
      <c r="G97" s="21"/>
      <c r="H97" s="46">
        <f t="shared" si="2"/>
        <v>0</v>
      </c>
      <c r="I97" s="43">
        <f>H97</f>
        <v>0</v>
      </c>
      <c r="J97" s="43"/>
      <c r="K97" s="43"/>
      <c r="L97" s="43"/>
      <c r="M97" s="43"/>
      <c r="N97" s="43"/>
    </row>
    <row r="98" spans="1:14" s="2" customFormat="1" ht="20.399999999999999" x14ac:dyDescent="0.25">
      <c r="A98" s="16" t="s">
        <v>348</v>
      </c>
      <c r="B98" s="17" t="s">
        <v>187</v>
      </c>
      <c r="C98" s="18" t="s">
        <v>188</v>
      </c>
      <c r="D98" s="19" t="s">
        <v>33</v>
      </c>
      <c r="E98" s="20">
        <v>0.71</v>
      </c>
      <c r="F98" s="20">
        <v>1.4881599999999999</v>
      </c>
      <c r="G98" s="21"/>
      <c r="H98" s="46">
        <f t="shared" si="2"/>
        <v>0</v>
      </c>
      <c r="I98" s="43"/>
      <c r="J98" s="43">
        <f>H98</f>
        <v>0</v>
      </c>
      <c r="K98" s="43"/>
      <c r="L98" s="43"/>
      <c r="M98" s="43"/>
      <c r="N98" s="43"/>
    </row>
    <row r="99" spans="1:14" s="2" customFormat="1" x14ac:dyDescent="0.25">
      <c r="A99" s="16" t="s">
        <v>349</v>
      </c>
      <c r="B99" s="17" t="s">
        <v>611</v>
      </c>
      <c r="C99" s="18" t="s">
        <v>612</v>
      </c>
      <c r="D99" s="19" t="s">
        <v>33</v>
      </c>
      <c r="E99" s="20">
        <v>16.2</v>
      </c>
      <c r="F99" s="20">
        <v>33.955199999999998</v>
      </c>
      <c r="G99" s="21"/>
      <c r="H99" s="46">
        <f t="shared" si="2"/>
        <v>0</v>
      </c>
      <c r="I99" s="43"/>
      <c r="J99" s="43">
        <f>H99</f>
        <v>0</v>
      </c>
      <c r="K99" s="43"/>
      <c r="L99" s="43"/>
      <c r="M99" s="43"/>
      <c r="N99" s="43"/>
    </row>
    <row r="100" spans="1:14" s="2" customFormat="1" x14ac:dyDescent="0.25">
      <c r="A100" s="16" t="s">
        <v>350</v>
      </c>
      <c r="B100" s="17" t="s">
        <v>2058</v>
      </c>
      <c r="C100" s="18" t="s">
        <v>191</v>
      </c>
      <c r="D100" s="19" t="s">
        <v>33</v>
      </c>
      <c r="E100" s="20">
        <v>3.48</v>
      </c>
      <c r="F100" s="20">
        <v>7.2940800000000001</v>
      </c>
      <c r="G100" s="21"/>
      <c r="H100" s="46">
        <f t="shared" si="2"/>
        <v>0</v>
      </c>
      <c r="I100" s="43"/>
      <c r="J100" s="43">
        <f>H100</f>
        <v>0</v>
      </c>
      <c r="K100" s="43"/>
      <c r="L100" s="43"/>
      <c r="M100" s="43"/>
      <c r="N100" s="43"/>
    </row>
    <row r="101" spans="1:14" s="2" customFormat="1" x14ac:dyDescent="0.25">
      <c r="A101" s="16" t="s">
        <v>351</v>
      </c>
      <c r="B101" s="17" t="s">
        <v>193</v>
      </c>
      <c r="C101" s="18" t="s">
        <v>167</v>
      </c>
      <c r="D101" s="19" t="s">
        <v>33</v>
      </c>
      <c r="E101" s="20">
        <v>1.07</v>
      </c>
      <c r="F101" s="20">
        <v>2.2427200000000003</v>
      </c>
      <c r="G101" s="21"/>
      <c r="H101" s="46">
        <f t="shared" si="2"/>
        <v>0</v>
      </c>
      <c r="I101" s="43"/>
      <c r="J101" s="43">
        <f>H101</f>
        <v>0</v>
      </c>
      <c r="K101" s="43"/>
      <c r="L101" s="43"/>
      <c r="M101" s="43"/>
      <c r="N101" s="43"/>
    </row>
    <row r="102" spans="1:14" s="2" customFormat="1" ht="20.399999999999999" x14ac:dyDescent="0.25">
      <c r="A102" s="16" t="s">
        <v>352</v>
      </c>
      <c r="B102" s="17" t="s">
        <v>493</v>
      </c>
      <c r="C102" s="18" t="s">
        <v>494</v>
      </c>
      <c r="D102" s="19" t="s">
        <v>33</v>
      </c>
      <c r="E102" s="20">
        <v>30</v>
      </c>
      <c r="F102" s="20">
        <v>62.88</v>
      </c>
      <c r="G102" s="21"/>
      <c r="H102" s="46">
        <f t="shared" si="2"/>
        <v>0</v>
      </c>
      <c r="I102" s="43"/>
      <c r="J102" s="43">
        <f>H102</f>
        <v>0</v>
      </c>
      <c r="K102" s="43"/>
      <c r="L102" s="43"/>
      <c r="M102" s="43"/>
      <c r="N102" s="43"/>
    </row>
    <row r="103" spans="1:14" s="2" customFormat="1" x14ac:dyDescent="0.25">
      <c r="A103" s="16" t="s">
        <v>353</v>
      </c>
      <c r="B103" s="17" t="s">
        <v>201</v>
      </c>
      <c r="C103" s="18" t="s">
        <v>202</v>
      </c>
      <c r="D103" s="19" t="s">
        <v>48</v>
      </c>
      <c r="E103" s="20">
        <v>98.8</v>
      </c>
      <c r="F103" s="20">
        <v>207.0848</v>
      </c>
      <c r="G103" s="21"/>
      <c r="H103" s="46">
        <f t="shared" si="2"/>
        <v>0</v>
      </c>
      <c r="I103" s="43"/>
      <c r="J103" s="43"/>
      <c r="K103" s="43">
        <f>H103</f>
        <v>0</v>
      </c>
      <c r="L103" s="43"/>
      <c r="M103" s="43"/>
      <c r="N103" s="43"/>
    </row>
    <row r="104" spans="1:14" s="2" customFormat="1" x14ac:dyDescent="0.25">
      <c r="A104" s="16" t="s">
        <v>2071</v>
      </c>
      <c r="B104" s="17" t="s">
        <v>2061</v>
      </c>
      <c r="C104" s="18" t="s">
        <v>2062</v>
      </c>
      <c r="D104" s="19" t="s">
        <v>48</v>
      </c>
      <c r="E104" s="20">
        <v>1.28</v>
      </c>
      <c r="F104" s="20">
        <v>2.6828800000000004</v>
      </c>
      <c r="G104" s="21"/>
      <c r="H104" s="46">
        <f t="shared" si="2"/>
        <v>0</v>
      </c>
      <c r="I104" s="43"/>
      <c r="J104" s="43"/>
      <c r="K104" s="43">
        <f>H104</f>
        <v>0</v>
      </c>
      <c r="L104" s="43"/>
      <c r="M104" s="43"/>
      <c r="N104" s="43"/>
    </row>
    <row r="105" spans="1:14" s="2" customFormat="1" ht="20.399999999999999" x14ac:dyDescent="0.25">
      <c r="A105" s="16" t="s">
        <v>2072</v>
      </c>
      <c r="B105" s="17" t="s">
        <v>220</v>
      </c>
      <c r="C105" s="18" t="s">
        <v>221</v>
      </c>
      <c r="D105" s="19" t="s">
        <v>48</v>
      </c>
      <c r="E105" s="20">
        <v>0.19</v>
      </c>
      <c r="F105" s="20">
        <v>0.39824000000000004</v>
      </c>
      <c r="G105" s="21"/>
      <c r="H105" s="46">
        <f t="shared" si="2"/>
        <v>0</v>
      </c>
      <c r="I105" s="43"/>
      <c r="J105" s="43"/>
      <c r="K105" s="43">
        <f>H105</f>
        <v>0</v>
      </c>
      <c r="L105" s="43"/>
      <c r="M105" s="43"/>
      <c r="N105" s="43"/>
    </row>
    <row r="106" spans="1:14" s="2" customFormat="1" x14ac:dyDescent="0.25">
      <c r="A106" s="16" t="s">
        <v>2073</v>
      </c>
      <c r="B106" s="17" t="s">
        <v>2065</v>
      </c>
      <c r="C106" s="18" t="s">
        <v>2066</v>
      </c>
      <c r="D106" s="19" t="s">
        <v>567</v>
      </c>
      <c r="E106" s="20">
        <v>110</v>
      </c>
      <c r="F106" s="20">
        <v>230.56</v>
      </c>
      <c r="G106" s="21"/>
      <c r="H106" s="46">
        <f t="shared" si="2"/>
        <v>0</v>
      </c>
      <c r="I106" s="43"/>
      <c r="J106" s="43"/>
      <c r="K106" s="43">
        <f>H106</f>
        <v>0</v>
      </c>
      <c r="L106" s="43"/>
      <c r="M106" s="43"/>
      <c r="N106" s="43"/>
    </row>
    <row r="107" spans="1:14" s="2" customFormat="1" x14ac:dyDescent="0.25">
      <c r="A107" s="10" t="s">
        <v>354</v>
      </c>
      <c r="B107" s="11" t="s">
        <v>2074</v>
      </c>
      <c r="C107" s="12" t="s">
        <v>2075</v>
      </c>
      <c r="D107" s="13" t="s">
        <v>512</v>
      </c>
      <c r="E107" s="49">
        <v>2096</v>
      </c>
      <c r="F107" s="50"/>
      <c r="G107" s="14"/>
      <c r="H107" s="45">
        <f>E107*G107</f>
        <v>0</v>
      </c>
      <c r="I107" s="43"/>
      <c r="J107" s="43"/>
      <c r="K107" s="43">
        <f>H107</f>
        <v>0</v>
      </c>
      <c r="L107" s="43"/>
      <c r="M107" s="43"/>
      <c r="N107" s="43"/>
    </row>
    <row r="108" spans="1:14" s="2" customFormat="1" ht="20.399999999999999" x14ac:dyDescent="0.25">
      <c r="A108" s="10" t="s">
        <v>390</v>
      </c>
      <c r="B108" s="11" t="s">
        <v>2076</v>
      </c>
      <c r="C108" s="12" t="s">
        <v>2077</v>
      </c>
      <c r="D108" s="13" t="s">
        <v>473</v>
      </c>
      <c r="E108" s="49">
        <v>0.4</v>
      </c>
      <c r="F108" s="50"/>
      <c r="G108" s="14"/>
      <c r="H108" s="45"/>
      <c r="I108" s="43"/>
      <c r="J108" s="43"/>
      <c r="K108" s="43"/>
      <c r="L108" s="43"/>
      <c r="M108" s="43"/>
      <c r="N108" s="43"/>
    </row>
    <row r="109" spans="1:14" s="2" customFormat="1" x14ac:dyDescent="0.25">
      <c r="A109" s="16" t="s">
        <v>392</v>
      </c>
      <c r="B109" s="17" t="s">
        <v>24</v>
      </c>
      <c r="C109" s="18" t="s">
        <v>25</v>
      </c>
      <c r="D109" s="19" t="s">
        <v>26</v>
      </c>
      <c r="E109" s="20">
        <v>539</v>
      </c>
      <c r="F109" s="20">
        <v>215.60000000000002</v>
      </c>
      <c r="G109" s="21"/>
      <c r="H109" s="46">
        <f t="shared" ref="H109:H119" si="3">F109*G109</f>
        <v>0</v>
      </c>
      <c r="I109" s="43">
        <f>H109</f>
        <v>0</v>
      </c>
      <c r="J109" s="43"/>
      <c r="K109" s="43"/>
      <c r="L109" s="43"/>
      <c r="M109" s="43"/>
      <c r="N109" s="43"/>
    </row>
    <row r="110" spans="1:14" s="2" customFormat="1" x14ac:dyDescent="0.25">
      <c r="A110" s="16" t="s">
        <v>393</v>
      </c>
      <c r="B110" s="17" t="s">
        <v>28</v>
      </c>
      <c r="C110" s="18" t="s">
        <v>29</v>
      </c>
      <c r="D110" s="19" t="s">
        <v>26</v>
      </c>
      <c r="E110" s="20">
        <v>52.42</v>
      </c>
      <c r="F110" s="20">
        <v>20.968000000000004</v>
      </c>
      <c r="G110" s="21"/>
      <c r="H110" s="46">
        <f t="shared" si="3"/>
        <v>0</v>
      </c>
      <c r="I110" s="43">
        <f>H110</f>
        <v>0</v>
      </c>
      <c r="J110" s="43"/>
      <c r="K110" s="43"/>
      <c r="L110" s="43"/>
      <c r="M110" s="43"/>
      <c r="N110" s="43"/>
    </row>
    <row r="111" spans="1:14" s="2" customFormat="1" ht="20.399999999999999" x14ac:dyDescent="0.25">
      <c r="A111" s="16" t="s">
        <v>394</v>
      </c>
      <c r="B111" s="17" t="s">
        <v>187</v>
      </c>
      <c r="C111" s="18" t="s">
        <v>188</v>
      </c>
      <c r="D111" s="19" t="s">
        <v>33</v>
      </c>
      <c r="E111" s="20">
        <v>1.2</v>
      </c>
      <c r="F111" s="20">
        <v>0.48</v>
      </c>
      <c r="G111" s="21"/>
      <c r="H111" s="46">
        <f t="shared" si="3"/>
        <v>0</v>
      </c>
      <c r="I111" s="43"/>
      <c r="J111" s="43">
        <f>H111</f>
        <v>0</v>
      </c>
      <c r="K111" s="43"/>
      <c r="L111" s="43"/>
      <c r="M111" s="43"/>
      <c r="N111" s="43"/>
    </row>
    <row r="112" spans="1:14" s="2" customFormat="1" x14ac:dyDescent="0.25">
      <c r="A112" s="16" t="s">
        <v>395</v>
      </c>
      <c r="B112" s="17" t="s">
        <v>611</v>
      </c>
      <c r="C112" s="18" t="s">
        <v>612</v>
      </c>
      <c r="D112" s="19" t="s">
        <v>33</v>
      </c>
      <c r="E112" s="20">
        <v>42.22</v>
      </c>
      <c r="F112" s="20">
        <v>16.888000000000002</v>
      </c>
      <c r="G112" s="21"/>
      <c r="H112" s="46">
        <f t="shared" si="3"/>
        <v>0</v>
      </c>
      <c r="I112" s="43"/>
      <c r="J112" s="43">
        <f>H112</f>
        <v>0</v>
      </c>
      <c r="K112" s="43"/>
      <c r="L112" s="43"/>
      <c r="M112" s="43"/>
      <c r="N112" s="43"/>
    </row>
    <row r="113" spans="1:14" s="2" customFormat="1" x14ac:dyDescent="0.25">
      <c r="A113" s="16" t="s">
        <v>396</v>
      </c>
      <c r="B113" s="17" t="s">
        <v>2058</v>
      </c>
      <c r="C113" s="18" t="s">
        <v>191</v>
      </c>
      <c r="D113" s="19" t="s">
        <v>33</v>
      </c>
      <c r="E113" s="20">
        <v>7.19</v>
      </c>
      <c r="F113" s="20">
        <v>2.8760000000000003</v>
      </c>
      <c r="G113" s="21"/>
      <c r="H113" s="46">
        <f t="shared" si="3"/>
        <v>0</v>
      </c>
      <c r="I113" s="43"/>
      <c r="J113" s="43">
        <f>H113</f>
        <v>0</v>
      </c>
      <c r="K113" s="43"/>
      <c r="L113" s="43"/>
      <c r="M113" s="43"/>
      <c r="N113" s="43"/>
    </row>
    <row r="114" spans="1:14" s="2" customFormat="1" x14ac:dyDescent="0.25">
      <c r="A114" s="16" t="s">
        <v>399</v>
      </c>
      <c r="B114" s="17" t="s">
        <v>193</v>
      </c>
      <c r="C114" s="18" t="s">
        <v>167</v>
      </c>
      <c r="D114" s="19" t="s">
        <v>33</v>
      </c>
      <c r="E114" s="20">
        <v>1.81</v>
      </c>
      <c r="F114" s="20">
        <v>0.72400000000000009</v>
      </c>
      <c r="G114" s="21"/>
      <c r="H114" s="46">
        <f t="shared" si="3"/>
        <v>0</v>
      </c>
      <c r="I114" s="43"/>
      <c r="J114" s="43">
        <f>H114</f>
        <v>0</v>
      </c>
      <c r="K114" s="43"/>
      <c r="L114" s="43"/>
      <c r="M114" s="43"/>
      <c r="N114" s="43"/>
    </row>
    <row r="115" spans="1:14" s="2" customFormat="1" ht="20.399999999999999" x14ac:dyDescent="0.25">
      <c r="A115" s="16" t="s">
        <v>2078</v>
      </c>
      <c r="B115" s="17" t="s">
        <v>493</v>
      </c>
      <c r="C115" s="18" t="s">
        <v>494</v>
      </c>
      <c r="D115" s="19" t="s">
        <v>33</v>
      </c>
      <c r="E115" s="20">
        <v>62</v>
      </c>
      <c r="F115" s="20">
        <v>24.8</v>
      </c>
      <c r="G115" s="21"/>
      <c r="H115" s="46">
        <f t="shared" si="3"/>
        <v>0</v>
      </c>
      <c r="I115" s="43"/>
      <c r="J115" s="43">
        <f>H115</f>
        <v>0</v>
      </c>
      <c r="K115" s="43"/>
      <c r="L115" s="43"/>
      <c r="M115" s="43"/>
      <c r="N115" s="43"/>
    </row>
    <row r="116" spans="1:14" s="2" customFormat="1" x14ac:dyDescent="0.25">
      <c r="A116" s="16" t="s">
        <v>2079</v>
      </c>
      <c r="B116" s="17" t="s">
        <v>201</v>
      </c>
      <c r="C116" s="18" t="s">
        <v>202</v>
      </c>
      <c r="D116" s="19" t="s">
        <v>48</v>
      </c>
      <c r="E116" s="20">
        <v>194</v>
      </c>
      <c r="F116" s="20">
        <v>77.600000000000009</v>
      </c>
      <c r="G116" s="21"/>
      <c r="H116" s="46">
        <f t="shared" si="3"/>
        <v>0</v>
      </c>
      <c r="I116" s="43"/>
      <c r="J116" s="43"/>
      <c r="K116" s="43">
        <f>H116</f>
        <v>0</v>
      </c>
      <c r="L116" s="43"/>
      <c r="M116" s="43"/>
      <c r="N116" s="43"/>
    </row>
    <row r="117" spans="1:14" s="2" customFormat="1" x14ac:dyDescent="0.25">
      <c r="A117" s="16" t="s">
        <v>2080</v>
      </c>
      <c r="B117" s="17" t="s">
        <v>2061</v>
      </c>
      <c r="C117" s="18" t="s">
        <v>2062</v>
      </c>
      <c r="D117" s="19" t="s">
        <v>48</v>
      </c>
      <c r="E117" s="20">
        <v>1.76</v>
      </c>
      <c r="F117" s="20">
        <v>0.70400000000000007</v>
      </c>
      <c r="G117" s="21"/>
      <c r="H117" s="46">
        <f t="shared" si="3"/>
        <v>0</v>
      </c>
      <c r="I117" s="43"/>
      <c r="J117" s="43"/>
      <c r="K117" s="43">
        <f>H117</f>
        <v>0</v>
      </c>
      <c r="L117" s="43"/>
      <c r="M117" s="43"/>
      <c r="N117" s="43"/>
    </row>
    <row r="118" spans="1:14" s="2" customFormat="1" ht="20.399999999999999" x14ac:dyDescent="0.25">
      <c r="A118" s="16" t="s">
        <v>2081</v>
      </c>
      <c r="B118" s="17" t="s">
        <v>220</v>
      </c>
      <c r="C118" s="18" t="s">
        <v>221</v>
      </c>
      <c r="D118" s="19" t="s">
        <v>48</v>
      </c>
      <c r="E118" s="20">
        <v>0.45</v>
      </c>
      <c r="F118" s="20">
        <v>0.18000000000000002</v>
      </c>
      <c r="G118" s="21"/>
      <c r="H118" s="46">
        <f t="shared" si="3"/>
        <v>0</v>
      </c>
      <c r="I118" s="43"/>
      <c r="J118" s="43"/>
      <c r="K118" s="43">
        <f>H118</f>
        <v>0</v>
      </c>
      <c r="L118" s="43"/>
      <c r="M118" s="43"/>
      <c r="N118" s="43"/>
    </row>
    <row r="119" spans="1:14" s="2" customFormat="1" x14ac:dyDescent="0.25">
      <c r="A119" s="16" t="s">
        <v>2082</v>
      </c>
      <c r="B119" s="17" t="s">
        <v>2065</v>
      </c>
      <c r="C119" s="18" t="s">
        <v>2066</v>
      </c>
      <c r="D119" s="19" t="s">
        <v>567</v>
      </c>
      <c r="E119" s="20">
        <v>158</v>
      </c>
      <c r="F119" s="20">
        <v>63.2</v>
      </c>
      <c r="G119" s="21"/>
      <c r="H119" s="46">
        <f t="shared" si="3"/>
        <v>0</v>
      </c>
      <c r="I119" s="43"/>
      <c r="J119" s="43"/>
      <c r="K119" s="43">
        <f>H119</f>
        <v>0</v>
      </c>
      <c r="L119" s="43"/>
      <c r="M119" s="43"/>
      <c r="N119" s="43"/>
    </row>
    <row r="120" spans="1:14" s="2" customFormat="1" x14ac:dyDescent="0.25">
      <c r="A120" s="10" t="s">
        <v>400</v>
      </c>
      <c r="B120" s="11" t="s">
        <v>2083</v>
      </c>
      <c r="C120" s="12" t="s">
        <v>2084</v>
      </c>
      <c r="D120" s="13" t="s">
        <v>512</v>
      </c>
      <c r="E120" s="49">
        <v>400</v>
      </c>
      <c r="F120" s="50"/>
      <c r="G120" s="14"/>
      <c r="H120" s="45">
        <f>E120*G120</f>
        <v>0</v>
      </c>
      <c r="I120" s="43"/>
      <c r="J120" s="43"/>
      <c r="K120" s="43">
        <f>H120</f>
        <v>0</v>
      </c>
      <c r="L120" s="43"/>
      <c r="M120" s="43"/>
      <c r="N120" s="43"/>
    </row>
    <row r="121" spans="1:14" s="2" customFormat="1" ht="20.399999999999999" x14ac:dyDescent="0.25">
      <c r="A121" s="10" t="s">
        <v>410</v>
      </c>
      <c r="B121" s="11" t="s">
        <v>2085</v>
      </c>
      <c r="C121" s="12" t="s">
        <v>2086</v>
      </c>
      <c r="D121" s="13" t="s">
        <v>473</v>
      </c>
      <c r="E121" s="49">
        <v>4.5190000000000001</v>
      </c>
      <c r="F121" s="50"/>
      <c r="G121" s="14"/>
      <c r="H121" s="45"/>
      <c r="I121" s="43"/>
      <c r="J121" s="43"/>
      <c r="K121" s="43"/>
      <c r="L121" s="43"/>
      <c r="M121" s="43"/>
      <c r="N121" s="43"/>
    </row>
    <row r="122" spans="1:14" s="2" customFormat="1" x14ac:dyDescent="0.25">
      <c r="A122" s="16" t="s">
        <v>413</v>
      </c>
      <c r="B122" s="17" t="s">
        <v>24</v>
      </c>
      <c r="C122" s="18" t="s">
        <v>25</v>
      </c>
      <c r="D122" s="19" t="s">
        <v>26</v>
      </c>
      <c r="E122" s="20">
        <v>539</v>
      </c>
      <c r="F122" s="20">
        <v>2435.741</v>
      </c>
      <c r="G122" s="21"/>
      <c r="H122" s="46">
        <f t="shared" ref="H122:H132" si="4">F122*G122</f>
        <v>0</v>
      </c>
      <c r="I122" s="43">
        <f>H122</f>
        <v>0</v>
      </c>
      <c r="J122" s="43"/>
      <c r="K122" s="43"/>
      <c r="L122" s="43"/>
      <c r="M122" s="43"/>
      <c r="N122" s="43"/>
    </row>
    <row r="123" spans="1:14" s="2" customFormat="1" x14ac:dyDescent="0.25">
      <c r="A123" s="16" t="s">
        <v>414</v>
      </c>
      <c r="B123" s="17" t="s">
        <v>28</v>
      </c>
      <c r="C123" s="18" t="s">
        <v>29</v>
      </c>
      <c r="D123" s="19" t="s">
        <v>26</v>
      </c>
      <c r="E123" s="20">
        <v>59.31</v>
      </c>
      <c r="F123" s="20">
        <v>268.02189000000004</v>
      </c>
      <c r="G123" s="21"/>
      <c r="H123" s="46">
        <f t="shared" si="4"/>
        <v>0</v>
      </c>
      <c r="I123" s="43">
        <f>H123</f>
        <v>0</v>
      </c>
      <c r="J123" s="43"/>
      <c r="K123" s="43"/>
      <c r="L123" s="43"/>
      <c r="M123" s="43"/>
      <c r="N123" s="43"/>
    </row>
    <row r="124" spans="1:14" s="2" customFormat="1" ht="20.399999999999999" x14ac:dyDescent="0.25">
      <c r="A124" s="16" t="s">
        <v>415</v>
      </c>
      <c r="B124" s="17" t="s">
        <v>187</v>
      </c>
      <c r="C124" s="18" t="s">
        <v>188</v>
      </c>
      <c r="D124" s="19" t="s">
        <v>33</v>
      </c>
      <c r="E124" s="20">
        <v>1.54</v>
      </c>
      <c r="F124" s="20">
        <v>6.9592600000000004</v>
      </c>
      <c r="G124" s="21"/>
      <c r="H124" s="46">
        <f t="shared" si="4"/>
        <v>0</v>
      </c>
      <c r="I124" s="43"/>
      <c r="J124" s="43">
        <f>H124</f>
        <v>0</v>
      </c>
      <c r="K124" s="43"/>
      <c r="L124" s="43"/>
      <c r="M124" s="43"/>
      <c r="N124" s="43"/>
    </row>
    <row r="125" spans="1:14" s="2" customFormat="1" x14ac:dyDescent="0.25">
      <c r="A125" s="16" t="s">
        <v>416</v>
      </c>
      <c r="B125" s="17" t="s">
        <v>611</v>
      </c>
      <c r="C125" s="18" t="s">
        <v>612</v>
      </c>
      <c r="D125" s="19" t="s">
        <v>33</v>
      </c>
      <c r="E125" s="20">
        <v>48.27</v>
      </c>
      <c r="F125" s="20">
        <v>218.13213000000002</v>
      </c>
      <c r="G125" s="21"/>
      <c r="H125" s="46">
        <f t="shared" si="4"/>
        <v>0</v>
      </c>
      <c r="I125" s="43"/>
      <c r="J125" s="43">
        <f>H125</f>
        <v>0</v>
      </c>
      <c r="K125" s="43"/>
      <c r="L125" s="43"/>
      <c r="M125" s="43"/>
      <c r="N125" s="43"/>
    </row>
    <row r="126" spans="1:14" s="2" customFormat="1" x14ac:dyDescent="0.25">
      <c r="A126" s="16" t="s">
        <v>419</v>
      </c>
      <c r="B126" s="17" t="s">
        <v>2058</v>
      </c>
      <c r="C126" s="18" t="s">
        <v>191</v>
      </c>
      <c r="D126" s="19" t="s">
        <v>33</v>
      </c>
      <c r="E126" s="20">
        <v>7.19</v>
      </c>
      <c r="F126" s="20">
        <v>32.491610000000001</v>
      </c>
      <c r="G126" s="21"/>
      <c r="H126" s="46">
        <f t="shared" si="4"/>
        <v>0</v>
      </c>
      <c r="I126" s="43"/>
      <c r="J126" s="43">
        <f>H126</f>
        <v>0</v>
      </c>
      <c r="K126" s="43"/>
      <c r="L126" s="43"/>
      <c r="M126" s="43"/>
      <c r="N126" s="43"/>
    </row>
    <row r="127" spans="1:14" s="2" customFormat="1" x14ac:dyDescent="0.25">
      <c r="A127" s="16" t="s">
        <v>420</v>
      </c>
      <c r="B127" s="17" t="s">
        <v>193</v>
      </c>
      <c r="C127" s="18" t="s">
        <v>167</v>
      </c>
      <c r="D127" s="19" t="s">
        <v>33</v>
      </c>
      <c r="E127" s="20">
        <v>2.31</v>
      </c>
      <c r="F127" s="20">
        <v>10.438890000000001</v>
      </c>
      <c r="G127" s="21"/>
      <c r="H127" s="46">
        <f t="shared" si="4"/>
        <v>0</v>
      </c>
      <c r="I127" s="43"/>
      <c r="J127" s="43">
        <f>H127</f>
        <v>0</v>
      </c>
      <c r="K127" s="43"/>
      <c r="L127" s="43"/>
      <c r="M127" s="43"/>
      <c r="N127" s="43"/>
    </row>
    <row r="128" spans="1:14" s="2" customFormat="1" ht="20.399999999999999" x14ac:dyDescent="0.25">
      <c r="A128" s="16" t="s">
        <v>423</v>
      </c>
      <c r="B128" s="17" t="s">
        <v>493</v>
      </c>
      <c r="C128" s="18" t="s">
        <v>494</v>
      </c>
      <c r="D128" s="19" t="s">
        <v>33</v>
      </c>
      <c r="E128" s="20">
        <v>62</v>
      </c>
      <c r="F128" s="20">
        <v>280.178</v>
      </c>
      <c r="G128" s="21"/>
      <c r="H128" s="46">
        <f t="shared" si="4"/>
        <v>0</v>
      </c>
      <c r="I128" s="43"/>
      <c r="J128" s="43">
        <f>H128</f>
        <v>0</v>
      </c>
      <c r="K128" s="43"/>
      <c r="L128" s="43"/>
      <c r="M128" s="43"/>
      <c r="N128" s="43"/>
    </row>
    <row r="129" spans="1:14" s="2" customFormat="1" x14ac:dyDescent="0.25">
      <c r="A129" s="16" t="s">
        <v>2087</v>
      </c>
      <c r="B129" s="17" t="s">
        <v>201</v>
      </c>
      <c r="C129" s="18" t="s">
        <v>202</v>
      </c>
      <c r="D129" s="19" t="s">
        <v>48</v>
      </c>
      <c r="E129" s="20">
        <v>252</v>
      </c>
      <c r="F129" s="20">
        <v>1138.788</v>
      </c>
      <c r="G129" s="21"/>
      <c r="H129" s="46">
        <f t="shared" si="4"/>
        <v>0</v>
      </c>
      <c r="I129" s="43"/>
      <c r="J129" s="43"/>
      <c r="K129" s="43">
        <f>H129</f>
        <v>0</v>
      </c>
      <c r="L129" s="43"/>
      <c r="M129" s="43"/>
      <c r="N129" s="43"/>
    </row>
    <row r="130" spans="1:14" s="2" customFormat="1" x14ac:dyDescent="0.25">
      <c r="A130" s="16" t="s">
        <v>2088</v>
      </c>
      <c r="B130" s="17" t="s">
        <v>2061</v>
      </c>
      <c r="C130" s="18" t="s">
        <v>2062</v>
      </c>
      <c r="D130" s="19" t="s">
        <v>48</v>
      </c>
      <c r="E130" s="20">
        <v>2.08</v>
      </c>
      <c r="F130" s="20">
        <v>9.3995200000000008</v>
      </c>
      <c r="G130" s="21"/>
      <c r="H130" s="46">
        <f t="shared" si="4"/>
        <v>0</v>
      </c>
      <c r="I130" s="43"/>
      <c r="J130" s="43"/>
      <c r="K130" s="43">
        <f>H130</f>
        <v>0</v>
      </c>
      <c r="L130" s="43"/>
      <c r="M130" s="43"/>
      <c r="N130" s="43"/>
    </row>
    <row r="131" spans="1:14" s="2" customFormat="1" ht="20.399999999999999" x14ac:dyDescent="0.25">
      <c r="A131" s="16" t="s">
        <v>2089</v>
      </c>
      <c r="B131" s="17" t="s">
        <v>220</v>
      </c>
      <c r="C131" s="18" t="s">
        <v>221</v>
      </c>
      <c r="D131" s="19" t="s">
        <v>48</v>
      </c>
      <c r="E131" s="20">
        <v>0.91</v>
      </c>
      <c r="F131" s="20">
        <v>4.1122900000000007</v>
      </c>
      <c r="G131" s="21"/>
      <c r="H131" s="46">
        <f t="shared" si="4"/>
        <v>0</v>
      </c>
      <c r="I131" s="43"/>
      <c r="J131" s="43"/>
      <c r="K131" s="43">
        <f>H131</f>
        <v>0</v>
      </c>
      <c r="L131" s="43"/>
      <c r="M131" s="43"/>
      <c r="N131" s="43"/>
    </row>
    <row r="132" spans="1:14" s="2" customFormat="1" x14ac:dyDescent="0.25">
      <c r="A132" s="16" t="s">
        <v>2090</v>
      </c>
      <c r="B132" s="17" t="s">
        <v>2065</v>
      </c>
      <c r="C132" s="18" t="s">
        <v>2066</v>
      </c>
      <c r="D132" s="19" t="s">
        <v>567</v>
      </c>
      <c r="E132" s="20">
        <v>179</v>
      </c>
      <c r="F132" s="20">
        <v>808.90100000000007</v>
      </c>
      <c r="G132" s="21"/>
      <c r="H132" s="46">
        <f t="shared" si="4"/>
        <v>0</v>
      </c>
      <c r="I132" s="43"/>
      <c r="J132" s="43"/>
      <c r="K132" s="43">
        <f>H132</f>
        <v>0</v>
      </c>
      <c r="L132" s="43"/>
      <c r="M132" s="43"/>
      <c r="N132" s="43"/>
    </row>
    <row r="133" spans="1:14" s="2" customFormat="1" x14ac:dyDescent="0.25">
      <c r="A133" s="10" t="s">
        <v>424</v>
      </c>
      <c r="B133" s="11" t="s">
        <v>2091</v>
      </c>
      <c r="C133" s="12" t="s">
        <v>2092</v>
      </c>
      <c r="D133" s="13" t="s">
        <v>512</v>
      </c>
      <c r="E133" s="49">
        <v>4519</v>
      </c>
      <c r="F133" s="50"/>
      <c r="G133" s="14"/>
      <c r="H133" s="45">
        <f>E133*G133</f>
        <v>0</v>
      </c>
      <c r="I133" s="43"/>
      <c r="J133" s="43"/>
      <c r="K133" s="43">
        <f>H133</f>
        <v>0</v>
      </c>
      <c r="L133" s="43"/>
      <c r="M133" s="43"/>
      <c r="N133" s="43"/>
    </row>
    <row r="134" spans="1:14" s="2" customFormat="1" ht="20.399999999999999" x14ac:dyDescent="0.25">
      <c r="A134" s="10" t="s">
        <v>435</v>
      </c>
      <c r="B134" s="11" t="s">
        <v>2093</v>
      </c>
      <c r="C134" s="12" t="s">
        <v>2094</v>
      </c>
      <c r="D134" s="13" t="s">
        <v>473</v>
      </c>
      <c r="E134" s="49">
        <v>1.0640000000000001</v>
      </c>
      <c r="F134" s="50"/>
      <c r="G134" s="14"/>
      <c r="H134" s="45"/>
      <c r="I134" s="43"/>
      <c r="J134" s="43"/>
      <c r="K134" s="43"/>
      <c r="L134" s="43"/>
      <c r="M134" s="43"/>
      <c r="N134" s="43"/>
    </row>
    <row r="135" spans="1:14" s="2" customFormat="1" x14ac:dyDescent="0.25">
      <c r="A135" s="16" t="s">
        <v>2095</v>
      </c>
      <c r="B135" s="17" t="s">
        <v>24</v>
      </c>
      <c r="C135" s="18" t="s">
        <v>25</v>
      </c>
      <c r="D135" s="19" t="s">
        <v>26</v>
      </c>
      <c r="E135" s="20">
        <v>693</v>
      </c>
      <c r="F135" s="20">
        <v>737.35200000000009</v>
      </c>
      <c r="G135" s="21"/>
      <c r="H135" s="46">
        <f t="shared" ref="H135:H145" si="5">F135*G135</f>
        <v>0</v>
      </c>
      <c r="I135" s="43">
        <f>H135</f>
        <v>0</v>
      </c>
      <c r="J135" s="43"/>
      <c r="K135" s="43"/>
      <c r="L135" s="43"/>
      <c r="M135" s="43"/>
      <c r="N135" s="43"/>
    </row>
    <row r="136" spans="1:14" s="2" customFormat="1" x14ac:dyDescent="0.25">
      <c r="A136" s="16" t="s">
        <v>2096</v>
      </c>
      <c r="B136" s="17" t="s">
        <v>28</v>
      </c>
      <c r="C136" s="18" t="s">
        <v>29</v>
      </c>
      <c r="D136" s="19" t="s">
        <v>26</v>
      </c>
      <c r="E136" s="20">
        <v>85.22</v>
      </c>
      <c r="F136" s="20">
        <v>90.674080000000004</v>
      </c>
      <c r="G136" s="21"/>
      <c r="H136" s="46">
        <f t="shared" si="5"/>
        <v>0</v>
      </c>
      <c r="I136" s="43">
        <f>H136</f>
        <v>0</v>
      </c>
      <c r="J136" s="43"/>
      <c r="K136" s="43"/>
      <c r="L136" s="43"/>
      <c r="M136" s="43"/>
      <c r="N136" s="43"/>
    </row>
    <row r="137" spans="1:14" s="2" customFormat="1" ht="20.399999999999999" x14ac:dyDescent="0.25">
      <c r="A137" s="16" t="s">
        <v>2097</v>
      </c>
      <c r="B137" s="17" t="s">
        <v>187</v>
      </c>
      <c r="C137" s="18" t="s">
        <v>188</v>
      </c>
      <c r="D137" s="19" t="s">
        <v>33</v>
      </c>
      <c r="E137" s="20">
        <v>2.25</v>
      </c>
      <c r="F137" s="20">
        <v>2.3940000000000001</v>
      </c>
      <c r="G137" s="21"/>
      <c r="H137" s="46">
        <f t="shared" si="5"/>
        <v>0</v>
      </c>
      <c r="I137" s="43"/>
      <c r="J137" s="43">
        <f>H137</f>
        <v>0</v>
      </c>
      <c r="K137" s="43"/>
      <c r="L137" s="43"/>
      <c r="M137" s="43"/>
      <c r="N137" s="43"/>
    </row>
    <row r="138" spans="1:14" s="2" customFormat="1" x14ac:dyDescent="0.25">
      <c r="A138" s="16" t="s">
        <v>2098</v>
      </c>
      <c r="B138" s="17" t="s">
        <v>417</v>
      </c>
      <c r="C138" s="18" t="s">
        <v>418</v>
      </c>
      <c r="D138" s="19" t="s">
        <v>33</v>
      </c>
      <c r="E138" s="20">
        <v>70.56</v>
      </c>
      <c r="F138" s="20">
        <v>75.075839999999999</v>
      </c>
      <c r="G138" s="21"/>
      <c r="H138" s="46">
        <f t="shared" si="5"/>
        <v>0</v>
      </c>
      <c r="I138" s="43"/>
      <c r="J138" s="43">
        <f>H138</f>
        <v>0</v>
      </c>
      <c r="K138" s="43"/>
      <c r="L138" s="43"/>
      <c r="M138" s="43"/>
      <c r="N138" s="43"/>
    </row>
    <row r="139" spans="1:14" s="2" customFormat="1" x14ac:dyDescent="0.25">
      <c r="A139" s="16" t="s">
        <v>2099</v>
      </c>
      <c r="B139" s="17" t="s">
        <v>2058</v>
      </c>
      <c r="C139" s="18" t="s">
        <v>191</v>
      </c>
      <c r="D139" s="19" t="s">
        <v>33</v>
      </c>
      <c r="E139" s="20">
        <v>9.0500000000000007</v>
      </c>
      <c r="F139" s="20">
        <v>9.6292000000000009</v>
      </c>
      <c r="G139" s="21"/>
      <c r="H139" s="46">
        <f t="shared" si="5"/>
        <v>0</v>
      </c>
      <c r="I139" s="43"/>
      <c r="J139" s="43">
        <f>H139</f>
        <v>0</v>
      </c>
      <c r="K139" s="43"/>
      <c r="L139" s="43"/>
      <c r="M139" s="43"/>
      <c r="N139" s="43"/>
    </row>
    <row r="140" spans="1:14" s="2" customFormat="1" x14ac:dyDescent="0.25">
      <c r="A140" s="16" t="s">
        <v>2100</v>
      </c>
      <c r="B140" s="17" t="s">
        <v>193</v>
      </c>
      <c r="C140" s="18" t="s">
        <v>167</v>
      </c>
      <c r="D140" s="19" t="s">
        <v>33</v>
      </c>
      <c r="E140" s="20">
        <v>3.36</v>
      </c>
      <c r="F140" s="20">
        <v>3.57504</v>
      </c>
      <c r="G140" s="21"/>
      <c r="H140" s="46">
        <f t="shared" si="5"/>
        <v>0</v>
      </c>
      <c r="I140" s="43"/>
      <c r="J140" s="43">
        <f>H140</f>
        <v>0</v>
      </c>
      <c r="K140" s="43"/>
      <c r="L140" s="43"/>
      <c r="M140" s="43"/>
      <c r="N140" s="43"/>
    </row>
    <row r="141" spans="1:14" s="2" customFormat="1" ht="20.399999999999999" x14ac:dyDescent="0.25">
      <c r="A141" s="16" t="s">
        <v>2101</v>
      </c>
      <c r="B141" s="17" t="s">
        <v>493</v>
      </c>
      <c r="C141" s="18" t="s">
        <v>494</v>
      </c>
      <c r="D141" s="19" t="s">
        <v>33</v>
      </c>
      <c r="E141" s="20">
        <v>78</v>
      </c>
      <c r="F141" s="20">
        <v>82.992000000000004</v>
      </c>
      <c r="G141" s="21"/>
      <c r="H141" s="46">
        <f t="shared" si="5"/>
        <v>0</v>
      </c>
      <c r="I141" s="43"/>
      <c r="J141" s="43">
        <f>H141</f>
        <v>0</v>
      </c>
      <c r="K141" s="43"/>
      <c r="L141" s="43"/>
      <c r="M141" s="43"/>
      <c r="N141" s="43"/>
    </row>
    <row r="142" spans="1:14" s="2" customFormat="1" x14ac:dyDescent="0.25">
      <c r="A142" s="16" t="s">
        <v>2102</v>
      </c>
      <c r="B142" s="17" t="s">
        <v>201</v>
      </c>
      <c r="C142" s="18" t="s">
        <v>202</v>
      </c>
      <c r="D142" s="19" t="s">
        <v>48</v>
      </c>
      <c r="E142" s="20">
        <v>392</v>
      </c>
      <c r="F142" s="20">
        <v>417.08800000000002</v>
      </c>
      <c r="G142" s="21"/>
      <c r="H142" s="46">
        <f t="shared" si="5"/>
        <v>0</v>
      </c>
      <c r="I142" s="43"/>
      <c r="J142" s="43"/>
      <c r="K142" s="43">
        <f>H142</f>
        <v>0</v>
      </c>
      <c r="L142" s="43"/>
      <c r="M142" s="43"/>
      <c r="N142" s="43"/>
    </row>
    <row r="143" spans="1:14" s="2" customFormat="1" x14ac:dyDescent="0.25">
      <c r="A143" s="16" t="s">
        <v>2103</v>
      </c>
      <c r="B143" s="17" t="s">
        <v>2061</v>
      </c>
      <c r="C143" s="18" t="s">
        <v>2062</v>
      </c>
      <c r="D143" s="19" t="s">
        <v>48</v>
      </c>
      <c r="E143" s="20">
        <v>3.88</v>
      </c>
      <c r="F143" s="20">
        <v>4.1283200000000004</v>
      </c>
      <c r="G143" s="21"/>
      <c r="H143" s="46">
        <f t="shared" si="5"/>
        <v>0</v>
      </c>
      <c r="I143" s="43"/>
      <c r="J143" s="43"/>
      <c r="K143" s="43">
        <f>H143</f>
        <v>0</v>
      </c>
      <c r="L143" s="43"/>
      <c r="M143" s="43"/>
      <c r="N143" s="43"/>
    </row>
    <row r="144" spans="1:14" s="2" customFormat="1" ht="20.399999999999999" x14ac:dyDescent="0.25">
      <c r="A144" s="16" t="s">
        <v>2104</v>
      </c>
      <c r="B144" s="17" t="s">
        <v>220</v>
      </c>
      <c r="C144" s="18" t="s">
        <v>221</v>
      </c>
      <c r="D144" s="19" t="s">
        <v>48</v>
      </c>
      <c r="E144" s="20">
        <v>1.03</v>
      </c>
      <c r="F144" s="20">
        <v>1.09592</v>
      </c>
      <c r="G144" s="21"/>
      <c r="H144" s="46">
        <f t="shared" si="5"/>
        <v>0</v>
      </c>
      <c r="I144" s="43"/>
      <c r="J144" s="43"/>
      <c r="K144" s="43">
        <f>H144</f>
        <v>0</v>
      </c>
      <c r="L144" s="43"/>
      <c r="M144" s="43"/>
      <c r="N144" s="43"/>
    </row>
    <row r="145" spans="1:14" s="2" customFormat="1" x14ac:dyDescent="0.25">
      <c r="A145" s="16" t="s">
        <v>2105</v>
      </c>
      <c r="B145" s="17" t="s">
        <v>2065</v>
      </c>
      <c r="C145" s="18" t="s">
        <v>2066</v>
      </c>
      <c r="D145" s="19" t="s">
        <v>567</v>
      </c>
      <c r="E145" s="20">
        <v>218</v>
      </c>
      <c r="F145" s="20">
        <v>231.952</v>
      </c>
      <c r="G145" s="21"/>
      <c r="H145" s="46">
        <f t="shared" si="5"/>
        <v>0</v>
      </c>
      <c r="I145" s="43"/>
      <c r="J145" s="43"/>
      <c r="K145" s="43">
        <f>H145</f>
        <v>0</v>
      </c>
      <c r="L145" s="43"/>
      <c r="M145" s="43"/>
      <c r="N145" s="43"/>
    </row>
    <row r="146" spans="1:14" s="2" customFormat="1" x14ac:dyDescent="0.25">
      <c r="A146" s="10" t="s">
        <v>438</v>
      </c>
      <c r="B146" s="11" t="s">
        <v>2106</v>
      </c>
      <c r="C146" s="12" t="s">
        <v>2107</v>
      </c>
      <c r="D146" s="13" t="s">
        <v>512</v>
      </c>
      <c r="E146" s="49">
        <v>1064</v>
      </c>
      <c r="F146" s="50"/>
      <c r="G146" s="14"/>
      <c r="H146" s="45">
        <f>E146*G146</f>
        <v>0</v>
      </c>
      <c r="I146" s="43"/>
      <c r="J146" s="43"/>
      <c r="K146" s="43">
        <f>H146</f>
        <v>0</v>
      </c>
      <c r="L146" s="43"/>
      <c r="M146" s="43"/>
      <c r="N146" s="43"/>
    </row>
    <row r="147" spans="1:14" s="2" customFormat="1" ht="20.399999999999999" x14ac:dyDescent="0.25">
      <c r="A147" s="10" t="s">
        <v>441</v>
      </c>
      <c r="B147" s="11" t="s">
        <v>2093</v>
      </c>
      <c r="C147" s="12" t="s">
        <v>2108</v>
      </c>
      <c r="D147" s="13" t="s">
        <v>473</v>
      </c>
      <c r="E147" s="49">
        <v>1.2989999999999999</v>
      </c>
      <c r="F147" s="50"/>
      <c r="G147" s="14"/>
      <c r="H147" s="45"/>
      <c r="I147" s="43"/>
      <c r="J147" s="43"/>
      <c r="K147" s="43"/>
      <c r="L147" s="43"/>
      <c r="M147" s="43"/>
      <c r="N147" s="43"/>
    </row>
    <row r="148" spans="1:14" s="2" customFormat="1" x14ac:dyDescent="0.25">
      <c r="A148" s="16" t="s">
        <v>444</v>
      </c>
      <c r="B148" s="17" t="s">
        <v>24</v>
      </c>
      <c r="C148" s="18" t="s">
        <v>25</v>
      </c>
      <c r="D148" s="19" t="s">
        <v>26</v>
      </c>
      <c r="E148" s="20">
        <v>693</v>
      </c>
      <c r="F148" s="20">
        <v>900.20699999999999</v>
      </c>
      <c r="G148" s="21"/>
      <c r="H148" s="46">
        <f t="shared" ref="H148:H158" si="6">F148*G148</f>
        <v>0</v>
      </c>
      <c r="I148" s="43">
        <f>H148</f>
        <v>0</v>
      </c>
      <c r="J148" s="43"/>
      <c r="K148" s="43"/>
      <c r="L148" s="43"/>
      <c r="M148" s="43"/>
      <c r="N148" s="43"/>
    </row>
    <row r="149" spans="1:14" s="2" customFormat="1" x14ac:dyDescent="0.25">
      <c r="A149" s="16" t="s">
        <v>445</v>
      </c>
      <c r="B149" s="17" t="s">
        <v>28</v>
      </c>
      <c r="C149" s="18" t="s">
        <v>29</v>
      </c>
      <c r="D149" s="19" t="s">
        <v>26</v>
      </c>
      <c r="E149" s="20">
        <v>85.22</v>
      </c>
      <c r="F149" s="20">
        <v>110.70077999999999</v>
      </c>
      <c r="G149" s="21"/>
      <c r="H149" s="46">
        <f t="shared" si="6"/>
        <v>0</v>
      </c>
      <c r="I149" s="43">
        <f>H149</f>
        <v>0</v>
      </c>
      <c r="J149" s="43"/>
      <c r="K149" s="43"/>
      <c r="L149" s="43"/>
      <c r="M149" s="43"/>
      <c r="N149" s="43"/>
    </row>
    <row r="150" spans="1:14" s="2" customFormat="1" ht="20.399999999999999" x14ac:dyDescent="0.25">
      <c r="A150" s="16" t="s">
        <v>446</v>
      </c>
      <c r="B150" s="17" t="s">
        <v>187</v>
      </c>
      <c r="C150" s="18" t="s">
        <v>188</v>
      </c>
      <c r="D150" s="19" t="s">
        <v>33</v>
      </c>
      <c r="E150" s="20">
        <v>2.25</v>
      </c>
      <c r="F150" s="20">
        <v>2.9227499999999997</v>
      </c>
      <c r="G150" s="21"/>
      <c r="H150" s="46">
        <f t="shared" si="6"/>
        <v>0</v>
      </c>
      <c r="I150" s="43"/>
      <c r="J150" s="43">
        <f>H150</f>
        <v>0</v>
      </c>
      <c r="K150" s="43"/>
      <c r="L150" s="43"/>
      <c r="M150" s="43"/>
      <c r="N150" s="43"/>
    </row>
    <row r="151" spans="1:14" s="2" customFormat="1" x14ac:dyDescent="0.25">
      <c r="A151" s="16" t="s">
        <v>447</v>
      </c>
      <c r="B151" s="17" t="s">
        <v>417</v>
      </c>
      <c r="C151" s="18" t="s">
        <v>418</v>
      </c>
      <c r="D151" s="19" t="s">
        <v>33</v>
      </c>
      <c r="E151" s="20">
        <v>70.56</v>
      </c>
      <c r="F151" s="20">
        <v>91.657439999999994</v>
      </c>
      <c r="G151" s="21"/>
      <c r="H151" s="46">
        <f t="shared" si="6"/>
        <v>0</v>
      </c>
      <c r="I151" s="43"/>
      <c r="J151" s="43">
        <f>H151</f>
        <v>0</v>
      </c>
      <c r="K151" s="43"/>
      <c r="L151" s="43"/>
      <c r="M151" s="43"/>
      <c r="N151" s="43"/>
    </row>
    <row r="152" spans="1:14" s="2" customFormat="1" x14ac:dyDescent="0.25">
      <c r="A152" s="16" t="s">
        <v>448</v>
      </c>
      <c r="B152" s="17" t="s">
        <v>2058</v>
      </c>
      <c r="C152" s="18" t="s">
        <v>191</v>
      </c>
      <c r="D152" s="19" t="s">
        <v>33</v>
      </c>
      <c r="E152" s="20">
        <v>9.0500000000000007</v>
      </c>
      <c r="F152" s="20">
        <v>11.75595</v>
      </c>
      <c r="G152" s="21"/>
      <c r="H152" s="46">
        <f t="shared" si="6"/>
        <v>0</v>
      </c>
      <c r="I152" s="43"/>
      <c r="J152" s="43">
        <f>H152</f>
        <v>0</v>
      </c>
      <c r="K152" s="43"/>
      <c r="L152" s="43"/>
      <c r="M152" s="43"/>
      <c r="N152" s="43"/>
    </row>
    <row r="153" spans="1:14" s="2" customFormat="1" x14ac:dyDescent="0.25">
      <c r="A153" s="16" t="s">
        <v>449</v>
      </c>
      <c r="B153" s="17" t="s">
        <v>193</v>
      </c>
      <c r="C153" s="18" t="s">
        <v>167</v>
      </c>
      <c r="D153" s="19" t="s">
        <v>33</v>
      </c>
      <c r="E153" s="20">
        <v>3.36</v>
      </c>
      <c r="F153" s="20">
        <v>4.3646399999999996</v>
      </c>
      <c r="G153" s="21"/>
      <c r="H153" s="46">
        <f t="shared" si="6"/>
        <v>0</v>
      </c>
      <c r="I153" s="43"/>
      <c r="J153" s="43">
        <f>H153</f>
        <v>0</v>
      </c>
      <c r="K153" s="43"/>
      <c r="L153" s="43"/>
      <c r="M153" s="43"/>
      <c r="N153" s="43"/>
    </row>
    <row r="154" spans="1:14" s="2" customFormat="1" ht="20.399999999999999" x14ac:dyDescent="0.25">
      <c r="A154" s="16" t="s">
        <v>450</v>
      </c>
      <c r="B154" s="17" t="s">
        <v>493</v>
      </c>
      <c r="C154" s="18" t="s">
        <v>494</v>
      </c>
      <c r="D154" s="19" t="s">
        <v>33</v>
      </c>
      <c r="E154" s="20">
        <v>78</v>
      </c>
      <c r="F154" s="20">
        <v>101.32199999999999</v>
      </c>
      <c r="G154" s="21"/>
      <c r="H154" s="46">
        <f t="shared" si="6"/>
        <v>0</v>
      </c>
      <c r="I154" s="43"/>
      <c r="J154" s="43">
        <f>H154</f>
        <v>0</v>
      </c>
      <c r="K154" s="43"/>
      <c r="L154" s="43"/>
      <c r="M154" s="43"/>
      <c r="N154" s="43"/>
    </row>
    <row r="155" spans="1:14" s="2" customFormat="1" x14ac:dyDescent="0.25">
      <c r="A155" s="16" t="s">
        <v>453</v>
      </c>
      <c r="B155" s="17" t="s">
        <v>201</v>
      </c>
      <c r="C155" s="18" t="s">
        <v>202</v>
      </c>
      <c r="D155" s="19" t="s">
        <v>48</v>
      </c>
      <c r="E155" s="20">
        <v>392</v>
      </c>
      <c r="F155" s="20">
        <v>509.20799999999997</v>
      </c>
      <c r="G155" s="21"/>
      <c r="H155" s="46">
        <f t="shared" si="6"/>
        <v>0</v>
      </c>
      <c r="I155" s="43"/>
      <c r="J155" s="43"/>
      <c r="K155" s="43">
        <f t="shared" ref="K155:K166" si="7">H155</f>
        <v>0</v>
      </c>
      <c r="L155" s="43"/>
      <c r="M155" s="43"/>
      <c r="N155" s="43"/>
    </row>
    <row r="156" spans="1:14" s="2" customFormat="1" x14ac:dyDescent="0.25">
      <c r="A156" s="16" t="s">
        <v>2109</v>
      </c>
      <c r="B156" s="17" t="s">
        <v>2061</v>
      </c>
      <c r="C156" s="18" t="s">
        <v>2062</v>
      </c>
      <c r="D156" s="19" t="s">
        <v>48</v>
      </c>
      <c r="E156" s="20">
        <v>3.88</v>
      </c>
      <c r="F156" s="20">
        <v>5.0401199999999999</v>
      </c>
      <c r="G156" s="21"/>
      <c r="H156" s="46">
        <f t="shared" si="6"/>
        <v>0</v>
      </c>
      <c r="I156" s="43"/>
      <c r="J156" s="43"/>
      <c r="K156" s="43">
        <f t="shared" si="7"/>
        <v>0</v>
      </c>
      <c r="L156" s="43"/>
      <c r="M156" s="43"/>
      <c r="N156" s="43"/>
    </row>
    <row r="157" spans="1:14" s="2" customFormat="1" ht="20.399999999999999" x14ac:dyDescent="0.25">
      <c r="A157" s="16" t="s">
        <v>2110</v>
      </c>
      <c r="B157" s="17" t="s">
        <v>220</v>
      </c>
      <c r="C157" s="18" t="s">
        <v>221</v>
      </c>
      <c r="D157" s="19" t="s">
        <v>48</v>
      </c>
      <c r="E157" s="20">
        <v>1.03</v>
      </c>
      <c r="F157" s="20">
        <v>1.3379699999999999</v>
      </c>
      <c r="G157" s="21"/>
      <c r="H157" s="46">
        <f t="shared" si="6"/>
        <v>0</v>
      </c>
      <c r="I157" s="43"/>
      <c r="J157" s="43"/>
      <c r="K157" s="43">
        <f t="shared" si="7"/>
        <v>0</v>
      </c>
      <c r="L157" s="43"/>
      <c r="M157" s="43"/>
      <c r="N157" s="43"/>
    </row>
    <row r="158" spans="1:14" s="2" customFormat="1" x14ac:dyDescent="0.25">
      <c r="A158" s="16" t="s">
        <v>2111</v>
      </c>
      <c r="B158" s="17" t="s">
        <v>2065</v>
      </c>
      <c r="C158" s="18" t="s">
        <v>2066</v>
      </c>
      <c r="D158" s="19" t="s">
        <v>567</v>
      </c>
      <c r="E158" s="20">
        <v>218</v>
      </c>
      <c r="F158" s="20">
        <v>283.18199999999996</v>
      </c>
      <c r="G158" s="21"/>
      <c r="H158" s="46">
        <f t="shared" si="6"/>
        <v>0</v>
      </c>
      <c r="I158" s="43"/>
      <c r="J158" s="43"/>
      <c r="K158" s="43">
        <f t="shared" si="7"/>
        <v>0</v>
      </c>
      <c r="L158" s="43"/>
      <c r="M158" s="43"/>
      <c r="N158" s="43"/>
    </row>
    <row r="159" spans="1:14" s="2" customFormat="1" x14ac:dyDescent="0.25">
      <c r="A159" s="10" t="s">
        <v>456</v>
      </c>
      <c r="B159" s="11" t="s">
        <v>2112</v>
      </c>
      <c r="C159" s="12" t="s">
        <v>2113</v>
      </c>
      <c r="D159" s="13" t="s">
        <v>512</v>
      </c>
      <c r="E159" s="49">
        <v>1299</v>
      </c>
      <c r="F159" s="50"/>
      <c r="G159" s="14"/>
      <c r="H159" s="45">
        <f t="shared" ref="H159:H166" si="8">E159*G159</f>
        <v>0</v>
      </c>
      <c r="I159" s="43"/>
      <c r="J159" s="43"/>
      <c r="K159" s="43">
        <f t="shared" si="7"/>
        <v>0</v>
      </c>
      <c r="L159" s="43"/>
      <c r="M159" s="43"/>
      <c r="N159" s="43"/>
    </row>
    <row r="160" spans="1:14" s="2" customFormat="1" x14ac:dyDescent="0.25">
      <c r="A160" s="10" t="s">
        <v>2114</v>
      </c>
      <c r="B160" s="11" t="s">
        <v>2115</v>
      </c>
      <c r="C160" s="12" t="s">
        <v>2116</v>
      </c>
      <c r="D160" s="13" t="s">
        <v>225</v>
      </c>
      <c r="E160" s="49">
        <v>289</v>
      </c>
      <c r="F160" s="50"/>
      <c r="G160" s="14"/>
      <c r="H160" s="45">
        <f t="shared" si="8"/>
        <v>0</v>
      </c>
      <c r="I160" s="43"/>
      <c r="J160" s="43"/>
      <c r="K160" s="43">
        <f t="shared" si="7"/>
        <v>0</v>
      </c>
      <c r="L160" s="43"/>
      <c r="M160" s="43"/>
      <c r="N160" s="43"/>
    </row>
    <row r="161" spans="1:14" s="2" customFormat="1" x14ac:dyDescent="0.25">
      <c r="A161" s="10" t="s">
        <v>2117</v>
      </c>
      <c r="B161" s="11" t="s">
        <v>2118</v>
      </c>
      <c r="C161" s="12" t="s">
        <v>2119</v>
      </c>
      <c r="D161" s="13" t="s">
        <v>225</v>
      </c>
      <c r="E161" s="49">
        <v>1135</v>
      </c>
      <c r="F161" s="50"/>
      <c r="G161" s="14"/>
      <c r="H161" s="45">
        <f t="shared" si="8"/>
        <v>0</v>
      </c>
      <c r="I161" s="43"/>
      <c r="J161" s="43"/>
      <c r="K161" s="43">
        <f t="shared" si="7"/>
        <v>0</v>
      </c>
      <c r="L161" s="43"/>
      <c r="M161" s="43"/>
      <c r="N161" s="43"/>
    </row>
    <row r="162" spans="1:14" s="2" customFormat="1" x14ac:dyDescent="0.25">
      <c r="A162" s="10" t="s">
        <v>2120</v>
      </c>
      <c r="B162" s="11" t="s">
        <v>2121</v>
      </c>
      <c r="C162" s="12" t="s">
        <v>2122</v>
      </c>
      <c r="D162" s="13" t="s">
        <v>225</v>
      </c>
      <c r="E162" s="49">
        <v>1615</v>
      </c>
      <c r="F162" s="50"/>
      <c r="G162" s="14"/>
      <c r="H162" s="45">
        <f t="shared" si="8"/>
        <v>0</v>
      </c>
      <c r="I162" s="43"/>
      <c r="J162" s="43"/>
      <c r="K162" s="43">
        <f t="shared" si="7"/>
        <v>0</v>
      </c>
      <c r="L162" s="43"/>
      <c r="M162" s="43"/>
      <c r="N162" s="43"/>
    </row>
    <row r="163" spans="1:14" s="2" customFormat="1" x14ac:dyDescent="0.25">
      <c r="A163" s="10" t="s">
        <v>2123</v>
      </c>
      <c r="B163" s="11" t="s">
        <v>2124</v>
      </c>
      <c r="C163" s="12" t="s">
        <v>2125</v>
      </c>
      <c r="D163" s="13" t="s">
        <v>225</v>
      </c>
      <c r="E163" s="49"/>
      <c r="F163" s="50"/>
      <c r="G163" s="14"/>
      <c r="H163" s="45">
        <f t="shared" si="8"/>
        <v>0</v>
      </c>
      <c r="I163" s="43"/>
      <c r="J163" s="43"/>
      <c r="K163" s="43">
        <f t="shared" si="7"/>
        <v>0</v>
      </c>
      <c r="L163" s="43"/>
      <c r="M163" s="43"/>
      <c r="N163" s="43"/>
    </row>
    <row r="164" spans="1:14" s="2" customFormat="1" x14ac:dyDescent="0.25">
      <c r="A164" s="10" t="s">
        <v>2126</v>
      </c>
      <c r="B164" s="11" t="s">
        <v>2127</v>
      </c>
      <c r="C164" s="12" t="s">
        <v>2128</v>
      </c>
      <c r="D164" s="13" t="s">
        <v>225</v>
      </c>
      <c r="E164" s="49">
        <v>1306</v>
      </c>
      <c r="F164" s="50"/>
      <c r="G164" s="14"/>
      <c r="H164" s="45">
        <f t="shared" si="8"/>
        <v>0</v>
      </c>
      <c r="I164" s="43"/>
      <c r="J164" s="43"/>
      <c r="K164" s="43">
        <f t="shared" si="7"/>
        <v>0</v>
      </c>
      <c r="L164" s="43"/>
      <c r="M164" s="43"/>
      <c r="N164" s="43"/>
    </row>
    <row r="165" spans="1:14" s="2" customFormat="1" x14ac:dyDescent="0.25">
      <c r="A165" s="10" t="s">
        <v>2129</v>
      </c>
      <c r="B165" s="11" t="s">
        <v>2130</v>
      </c>
      <c r="C165" s="12" t="s">
        <v>2131</v>
      </c>
      <c r="D165" s="13" t="s">
        <v>225</v>
      </c>
      <c r="E165" s="49">
        <v>329</v>
      </c>
      <c r="F165" s="50"/>
      <c r="G165" s="14"/>
      <c r="H165" s="45">
        <f t="shared" si="8"/>
        <v>0</v>
      </c>
      <c r="I165" s="43"/>
      <c r="J165" s="43"/>
      <c r="K165" s="43">
        <f t="shared" si="7"/>
        <v>0</v>
      </c>
      <c r="L165" s="43"/>
      <c r="M165" s="43"/>
      <c r="N165" s="43"/>
    </row>
    <row r="166" spans="1:14" s="2" customFormat="1" x14ac:dyDescent="0.25">
      <c r="A166" s="10" t="s">
        <v>2132</v>
      </c>
      <c r="B166" s="11" t="s">
        <v>2133</v>
      </c>
      <c r="C166" s="12" t="s">
        <v>2134</v>
      </c>
      <c r="D166" s="13" t="s">
        <v>225</v>
      </c>
      <c r="E166" s="49">
        <v>364</v>
      </c>
      <c r="F166" s="50"/>
      <c r="G166" s="14"/>
      <c r="H166" s="45">
        <f t="shared" si="8"/>
        <v>0</v>
      </c>
      <c r="I166" s="43"/>
      <c r="J166" s="43"/>
      <c r="K166" s="43">
        <f t="shared" si="7"/>
        <v>0</v>
      </c>
      <c r="L166" s="43"/>
      <c r="M166" s="43"/>
      <c r="N166" s="43"/>
    </row>
    <row r="167" spans="1:14" s="2" customFormat="1" x14ac:dyDescent="0.25">
      <c r="A167" s="10" t="s">
        <v>2135</v>
      </c>
      <c r="B167" s="11" t="s">
        <v>471</v>
      </c>
      <c r="C167" s="12" t="s">
        <v>2136</v>
      </c>
      <c r="D167" s="13" t="s">
        <v>473</v>
      </c>
      <c r="E167" s="49">
        <v>0.3</v>
      </c>
      <c r="F167" s="50"/>
      <c r="G167" s="14"/>
      <c r="H167" s="45"/>
      <c r="I167" s="43"/>
      <c r="J167" s="43"/>
      <c r="K167" s="43"/>
      <c r="L167" s="43"/>
      <c r="M167" s="43"/>
      <c r="N167" s="43"/>
    </row>
    <row r="168" spans="1:14" s="2" customFormat="1" x14ac:dyDescent="0.25">
      <c r="A168" s="16" t="s">
        <v>2137</v>
      </c>
      <c r="B168" s="17" t="s">
        <v>24</v>
      </c>
      <c r="C168" s="18" t="s">
        <v>25</v>
      </c>
      <c r="D168" s="19" t="s">
        <v>26</v>
      </c>
      <c r="E168" s="20">
        <v>997</v>
      </c>
      <c r="F168" s="20">
        <v>299.09999999999997</v>
      </c>
      <c r="G168" s="21"/>
      <c r="H168" s="46">
        <f t="shared" ref="H168:H184" si="9">F168*G168</f>
        <v>0</v>
      </c>
      <c r="I168" s="43">
        <f>H168</f>
        <v>0</v>
      </c>
      <c r="J168" s="43"/>
      <c r="K168" s="43"/>
      <c r="L168" s="43"/>
      <c r="M168" s="43"/>
      <c r="N168" s="43"/>
    </row>
    <row r="169" spans="1:14" s="2" customFormat="1" x14ac:dyDescent="0.25">
      <c r="A169" s="16" t="s">
        <v>2138</v>
      </c>
      <c r="B169" s="17" t="s">
        <v>28</v>
      </c>
      <c r="C169" s="18" t="s">
        <v>29</v>
      </c>
      <c r="D169" s="19" t="s">
        <v>26</v>
      </c>
      <c r="E169" s="20">
        <v>366.98</v>
      </c>
      <c r="F169" s="20">
        <v>110.09400000000001</v>
      </c>
      <c r="G169" s="21"/>
      <c r="H169" s="46">
        <f t="shared" si="9"/>
        <v>0</v>
      </c>
      <c r="I169" s="43">
        <f>H169</f>
        <v>0</v>
      </c>
      <c r="J169" s="43"/>
      <c r="K169" s="43"/>
      <c r="L169" s="43"/>
      <c r="M169" s="43"/>
      <c r="N169" s="43"/>
    </row>
    <row r="170" spans="1:14" s="2" customFormat="1" x14ac:dyDescent="0.25">
      <c r="A170" s="16" t="s">
        <v>2139</v>
      </c>
      <c r="B170" s="17" t="s">
        <v>381</v>
      </c>
      <c r="C170" s="18" t="s">
        <v>382</v>
      </c>
      <c r="D170" s="19" t="s">
        <v>33</v>
      </c>
      <c r="E170" s="20">
        <v>227.27</v>
      </c>
      <c r="F170" s="20">
        <v>68.180999999999997</v>
      </c>
      <c r="G170" s="21"/>
      <c r="H170" s="46">
        <f t="shared" si="9"/>
        <v>0</v>
      </c>
      <c r="I170" s="43"/>
      <c r="J170" s="43">
        <f t="shared" ref="J170:J178" si="10">H170</f>
        <v>0</v>
      </c>
      <c r="K170" s="43"/>
      <c r="L170" s="43"/>
      <c r="M170" s="43"/>
      <c r="N170" s="43"/>
    </row>
    <row r="171" spans="1:14" s="2" customFormat="1" x14ac:dyDescent="0.25">
      <c r="A171" s="16" t="s">
        <v>2140</v>
      </c>
      <c r="B171" s="17" t="s">
        <v>478</v>
      </c>
      <c r="C171" s="18" t="s">
        <v>479</v>
      </c>
      <c r="D171" s="19" t="s">
        <v>33</v>
      </c>
      <c r="E171" s="20">
        <v>11.44</v>
      </c>
      <c r="F171" s="20">
        <v>3.4319999999999999</v>
      </c>
      <c r="G171" s="21"/>
      <c r="H171" s="46">
        <f t="shared" si="9"/>
        <v>0</v>
      </c>
      <c r="I171" s="43"/>
      <c r="J171" s="43">
        <f t="shared" si="10"/>
        <v>0</v>
      </c>
      <c r="K171" s="43"/>
      <c r="L171" s="43"/>
      <c r="M171" s="43"/>
      <c r="N171" s="43"/>
    </row>
    <row r="172" spans="1:14" s="2" customFormat="1" x14ac:dyDescent="0.25">
      <c r="A172" s="16" t="s">
        <v>2141</v>
      </c>
      <c r="B172" s="17" t="s">
        <v>417</v>
      </c>
      <c r="C172" s="18" t="s">
        <v>418</v>
      </c>
      <c r="D172" s="19" t="s">
        <v>33</v>
      </c>
      <c r="E172" s="20">
        <v>49.73</v>
      </c>
      <c r="F172" s="20">
        <v>14.918999999999999</v>
      </c>
      <c r="G172" s="21"/>
      <c r="H172" s="46">
        <f t="shared" si="9"/>
        <v>0</v>
      </c>
      <c r="I172" s="43"/>
      <c r="J172" s="43">
        <f t="shared" si="10"/>
        <v>0</v>
      </c>
      <c r="K172" s="43"/>
      <c r="L172" s="43"/>
      <c r="M172" s="43"/>
      <c r="N172" s="43"/>
    </row>
    <row r="173" spans="1:14" s="2" customFormat="1" x14ac:dyDescent="0.25">
      <c r="A173" s="16" t="s">
        <v>2142</v>
      </c>
      <c r="B173" s="17" t="s">
        <v>482</v>
      </c>
      <c r="C173" s="18" t="s">
        <v>483</v>
      </c>
      <c r="D173" s="19" t="s">
        <v>33</v>
      </c>
      <c r="E173" s="20">
        <v>99</v>
      </c>
      <c r="F173" s="20">
        <v>29.7</v>
      </c>
      <c r="G173" s="21"/>
      <c r="H173" s="46">
        <f t="shared" si="9"/>
        <v>0</v>
      </c>
      <c r="I173" s="43"/>
      <c r="J173" s="43">
        <f t="shared" si="10"/>
        <v>0</v>
      </c>
      <c r="K173" s="43"/>
      <c r="L173" s="43"/>
      <c r="M173" s="43"/>
      <c r="N173" s="43"/>
    </row>
    <row r="174" spans="1:14" s="2" customFormat="1" x14ac:dyDescent="0.25">
      <c r="A174" s="16" t="s">
        <v>2143</v>
      </c>
      <c r="B174" s="17" t="s">
        <v>485</v>
      </c>
      <c r="C174" s="18" t="s">
        <v>486</v>
      </c>
      <c r="D174" s="19" t="s">
        <v>33</v>
      </c>
      <c r="E174" s="20">
        <v>9.4</v>
      </c>
      <c r="F174" s="20">
        <v>2.82</v>
      </c>
      <c r="G174" s="21"/>
      <c r="H174" s="46">
        <f t="shared" si="9"/>
        <v>0</v>
      </c>
      <c r="I174" s="43"/>
      <c r="J174" s="43">
        <f t="shared" si="10"/>
        <v>0</v>
      </c>
      <c r="K174" s="43"/>
      <c r="L174" s="43"/>
      <c r="M174" s="43"/>
      <c r="N174" s="43"/>
    </row>
    <row r="175" spans="1:14" s="2" customFormat="1" x14ac:dyDescent="0.25">
      <c r="A175" s="16" t="s">
        <v>2144</v>
      </c>
      <c r="B175" s="17" t="s">
        <v>190</v>
      </c>
      <c r="C175" s="18" t="s">
        <v>191</v>
      </c>
      <c r="D175" s="19" t="s">
        <v>33</v>
      </c>
      <c r="E175" s="20">
        <v>68.59</v>
      </c>
      <c r="F175" s="20">
        <v>20.577000000000002</v>
      </c>
      <c r="G175" s="21"/>
      <c r="H175" s="46">
        <f t="shared" si="9"/>
        <v>0</v>
      </c>
      <c r="I175" s="43"/>
      <c r="J175" s="43">
        <f t="shared" si="10"/>
        <v>0</v>
      </c>
      <c r="K175" s="43"/>
      <c r="L175" s="43"/>
      <c r="M175" s="43"/>
      <c r="N175" s="43"/>
    </row>
    <row r="176" spans="1:14" s="2" customFormat="1" x14ac:dyDescent="0.25">
      <c r="A176" s="16" t="s">
        <v>2145</v>
      </c>
      <c r="B176" s="17" t="s">
        <v>193</v>
      </c>
      <c r="C176" s="18" t="s">
        <v>167</v>
      </c>
      <c r="D176" s="19" t="s">
        <v>33</v>
      </c>
      <c r="E176" s="20">
        <v>0.55000000000000004</v>
      </c>
      <c r="F176" s="20">
        <v>0.16500000000000001</v>
      </c>
      <c r="G176" s="21"/>
      <c r="H176" s="46">
        <f t="shared" si="9"/>
        <v>0</v>
      </c>
      <c r="I176" s="43"/>
      <c r="J176" s="43">
        <f t="shared" si="10"/>
        <v>0</v>
      </c>
      <c r="K176" s="43"/>
      <c r="L176" s="43"/>
      <c r="M176" s="43"/>
      <c r="N176" s="43"/>
    </row>
    <row r="177" spans="1:14" s="2" customFormat="1" ht="20.399999999999999" x14ac:dyDescent="0.25">
      <c r="A177" s="16" t="s">
        <v>2146</v>
      </c>
      <c r="B177" s="17" t="s">
        <v>490</v>
      </c>
      <c r="C177" s="18" t="s">
        <v>491</v>
      </c>
      <c r="D177" s="19" t="s">
        <v>33</v>
      </c>
      <c r="E177" s="20">
        <v>41.3</v>
      </c>
      <c r="F177" s="20">
        <v>12.389999999999999</v>
      </c>
      <c r="G177" s="21"/>
      <c r="H177" s="46">
        <f t="shared" si="9"/>
        <v>0</v>
      </c>
      <c r="I177" s="43"/>
      <c r="J177" s="43">
        <f t="shared" si="10"/>
        <v>0</v>
      </c>
      <c r="K177" s="43"/>
      <c r="L177" s="43"/>
      <c r="M177" s="43"/>
      <c r="N177" s="43"/>
    </row>
    <row r="178" spans="1:14" s="2" customFormat="1" ht="20.399999999999999" x14ac:dyDescent="0.25">
      <c r="A178" s="16" t="s">
        <v>2147</v>
      </c>
      <c r="B178" s="17" t="s">
        <v>493</v>
      </c>
      <c r="C178" s="18" t="s">
        <v>494</v>
      </c>
      <c r="D178" s="19" t="s">
        <v>33</v>
      </c>
      <c r="E178" s="20">
        <v>55</v>
      </c>
      <c r="F178" s="20">
        <v>16.5</v>
      </c>
      <c r="G178" s="21"/>
      <c r="H178" s="46">
        <f t="shared" si="9"/>
        <v>0</v>
      </c>
      <c r="I178" s="43"/>
      <c r="J178" s="43">
        <f t="shared" si="10"/>
        <v>0</v>
      </c>
      <c r="K178" s="43"/>
      <c r="L178" s="43"/>
      <c r="M178" s="43"/>
      <c r="N178" s="43"/>
    </row>
    <row r="179" spans="1:14" s="2" customFormat="1" x14ac:dyDescent="0.25">
      <c r="A179" s="16" t="s">
        <v>2148</v>
      </c>
      <c r="B179" s="17" t="s">
        <v>201</v>
      </c>
      <c r="C179" s="18" t="s">
        <v>202</v>
      </c>
      <c r="D179" s="19" t="s">
        <v>48</v>
      </c>
      <c r="E179" s="20">
        <v>566</v>
      </c>
      <c r="F179" s="20">
        <v>169.79999999999998</v>
      </c>
      <c r="G179" s="21"/>
      <c r="H179" s="46">
        <f t="shared" si="9"/>
        <v>0</v>
      </c>
      <c r="I179" s="43"/>
      <c r="J179" s="43"/>
      <c r="K179" s="43">
        <f t="shared" ref="K179:K185" si="11">H179</f>
        <v>0</v>
      </c>
      <c r="L179" s="43"/>
      <c r="M179" s="43"/>
      <c r="N179" s="43"/>
    </row>
    <row r="180" spans="1:14" s="2" customFormat="1" x14ac:dyDescent="0.25">
      <c r="A180" s="16" t="s">
        <v>2149</v>
      </c>
      <c r="B180" s="17" t="s">
        <v>497</v>
      </c>
      <c r="C180" s="18" t="s">
        <v>498</v>
      </c>
      <c r="D180" s="19" t="s">
        <v>96</v>
      </c>
      <c r="E180" s="20">
        <v>7.0000000000000007E-2</v>
      </c>
      <c r="F180" s="20">
        <v>2.1000000000000001E-2</v>
      </c>
      <c r="G180" s="21"/>
      <c r="H180" s="46">
        <f t="shared" si="9"/>
        <v>0</v>
      </c>
      <c r="I180" s="43"/>
      <c r="J180" s="43"/>
      <c r="K180" s="43">
        <f t="shared" si="11"/>
        <v>0</v>
      </c>
      <c r="L180" s="43"/>
      <c r="M180" s="43"/>
      <c r="N180" s="43"/>
    </row>
    <row r="181" spans="1:14" s="2" customFormat="1" x14ac:dyDescent="0.25">
      <c r="A181" s="16" t="s">
        <v>2150</v>
      </c>
      <c r="B181" s="17" t="s">
        <v>500</v>
      </c>
      <c r="C181" s="18" t="s">
        <v>501</v>
      </c>
      <c r="D181" s="19" t="s">
        <v>96</v>
      </c>
      <c r="E181" s="20">
        <v>0.15</v>
      </c>
      <c r="F181" s="20">
        <v>4.4999999999999998E-2</v>
      </c>
      <c r="G181" s="21"/>
      <c r="H181" s="46">
        <f t="shared" si="9"/>
        <v>0</v>
      </c>
      <c r="I181" s="43"/>
      <c r="J181" s="43"/>
      <c r="K181" s="43">
        <f t="shared" si="11"/>
        <v>0</v>
      </c>
      <c r="L181" s="43"/>
      <c r="M181" s="43"/>
      <c r="N181" s="43"/>
    </row>
    <row r="182" spans="1:14" s="2" customFormat="1" ht="20.399999999999999" x14ac:dyDescent="0.25">
      <c r="A182" s="16" t="s">
        <v>2151</v>
      </c>
      <c r="B182" s="17" t="s">
        <v>220</v>
      </c>
      <c r="C182" s="18" t="s">
        <v>221</v>
      </c>
      <c r="D182" s="19" t="s">
        <v>48</v>
      </c>
      <c r="E182" s="20">
        <v>0.27</v>
      </c>
      <c r="F182" s="20">
        <v>8.1000000000000003E-2</v>
      </c>
      <c r="G182" s="21"/>
      <c r="H182" s="46">
        <f t="shared" si="9"/>
        <v>0</v>
      </c>
      <c r="I182" s="43"/>
      <c r="J182" s="43"/>
      <c r="K182" s="43">
        <f t="shared" si="11"/>
        <v>0</v>
      </c>
      <c r="L182" s="43"/>
      <c r="M182" s="43"/>
      <c r="N182" s="43"/>
    </row>
    <row r="183" spans="1:14" s="2" customFormat="1" x14ac:dyDescent="0.25">
      <c r="A183" s="16" t="s">
        <v>2152</v>
      </c>
      <c r="B183" s="17" t="s">
        <v>504</v>
      </c>
      <c r="C183" s="18" t="s">
        <v>505</v>
      </c>
      <c r="D183" s="19" t="s">
        <v>225</v>
      </c>
      <c r="E183" s="20">
        <v>9.9</v>
      </c>
      <c r="F183" s="20">
        <v>2.97</v>
      </c>
      <c r="G183" s="21"/>
      <c r="H183" s="46">
        <f t="shared" si="9"/>
        <v>0</v>
      </c>
      <c r="I183" s="43"/>
      <c r="J183" s="43"/>
      <c r="K183" s="43">
        <f t="shared" si="11"/>
        <v>0</v>
      </c>
      <c r="L183" s="43"/>
      <c r="M183" s="43"/>
      <c r="N183" s="43"/>
    </row>
    <row r="184" spans="1:14" s="2" customFormat="1" x14ac:dyDescent="0.25">
      <c r="A184" s="16" t="s">
        <v>2153</v>
      </c>
      <c r="B184" s="17" t="s">
        <v>507</v>
      </c>
      <c r="C184" s="18" t="s">
        <v>508</v>
      </c>
      <c r="D184" s="19" t="s">
        <v>96</v>
      </c>
      <c r="E184" s="20">
        <v>0.1</v>
      </c>
      <c r="F184" s="20">
        <v>0.03</v>
      </c>
      <c r="G184" s="21"/>
      <c r="H184" s="46">
        <f t="shared" si="9"/>
        <v>0</v>
      </c>
      <c r="I184" s="43"/>
      <c r="J184" s="43"/>
      <c r="K184" s="43">
        <f t="shared" si="11"/>
        <v>0</v>
      </c>
      <c r="L184" s="43"/>
      <c r="M184" s="43"/>
      <c r="N184" s="43"/>
    </row>
    <row r="185" spans="1:14" s="2" customFormat="1" x14ac:dyDescent="0.25">
      <c r="A185" s="10" t="s">
        <v>2154</v>
      </c>
      <c r="B185" s="11" t="s">
        <v>2155</v>
      </c>
      <c r="C185" s="12" t="s">
        <v>2156</v>
      </c>
      <c r="D185" s="13" t="s">
        <v>512</v>
      </c>
      <c r="E185" s="49">
        <v>300</v>
      </c>
      <c r="F185" s="50"/>
      <c r="G185" s="14"/>
      <c r="H185" s="45">
        <f>E185*G185</f>
        <v>0</v>
      </c>
      <c r="I185" s="43"/>
      <c r="J185" s="43"/>
      <c r="K185" s="43">
        <f t="shared" si="11"/>
        <v>0</v>
      </c>
      <c r="L185" s="43"/>
      <c r="M185" s="43"/>
      <c r="N185" s="43"/>
    </row>
    <row r="186" spans="1:14" s="2" customFormat="1" x14ac:dyDescent="0.25">
      <c r="A186" s="10" t="s">
        <v>2157</v>
      </c>
      <c r="B186" s="11" t="s">
        <v>2158</v>
      </c>
      <c r="C186" s="12" t="s">
        <v>2159</v>
      </c>
      <c r="D186" s="13" t="s">
        <v>473</v>
      </c>
      <c r="E186" s="49">
        <v>0.06</v>
      </c>
      <c r="F186" s="50"/>
      <c r="G186" s="14"/>
      <c r="H186" s="45"/>
      <c r="I186" s="43"/>
      <c r="J186" s="43"/>
      <c r="K186" s="43"/>
      <c r="L186" s="43"/>
      <c r="M186" s="43"/>
      <c r="N186" s="43"/>
    </row>
    <row r="187" spans="1:14" s="2" customFormat="1" x14ac:dyDescent="0.25">
      <c r="A187" s="16" t="s">
        <v>2160</v>
      </c>
      <c r="B187" s="17" t="s">
        <v>24</v>
      </c>
      <c r="C187" s="18" t="s">
        <v>25</v>
      </c>
      <c r="D187" s="19" t="s">
        <v>26</v>
      </c>
      <c r="E187" s="20">
        <v>1369</v>
      </c>
      <c r="F187" s="20">
        <v>82.14</v>
      </c>
      <c r="G187" s="21"/>
      <c r="H187" s="46">
        <f t="shared" ref="H187:H203" si="12">F187*G187</f>
        <v>0</v>
      </c>
      <c r="I187" s="43">
        <f>H187</f>
        <v>0</v>
      </c>
      <c r="J187" s="43"/>
      <c r="K187" s="43"/>
      <c r="L187" s="43"/>
      <c r="M187" s="43"/>
      <c r="N187" s="43"/>
    </row>
    <row r="188" spans="1:14" s="2" customFormat="1" x14ac:dyDescent="0.25">
      <c r="A188" s="16" t="s">
        <v>2161</v>
      </c>
      <c r="B188" s="17" t="s">
        <v>28</v>
      </c>
      <c r="C188" s="18" t="s">
        <v>29</v>
      </c>
      <c r="D188" s="19" t="s">
        <v>26</v>
      </c>
      <c r="E188" s="20">
        <v>489.11</v>
      </c>
      <c r="F188" s="20">
        <v>29.346599999999999</v>
      </c>
      <c r="G188" s="21"/>
      <c r="H188" s="46">
        <f t="shared" si="12"/>
        <v>0</v>
      </c>
      <c r="I188" s="43">
        <f>H188</f>
        <v>0</v>
      </c>
      <c r="J188" s="43"/>
      <c r="K188" s="43"/>
      <c r="L188" s="43"/>
      <c r="M188" s="43"/>
      <c r="N188" s="43"/>
    </row>
    <row r="189" spans="1:14" s="2" customFormat="1" x14ac:dyDescent="0.25">
      <c r="A189" s="16" t="s">
        <v>2162</v>
      </c>
      <c r="B189" s="17" t="s">
        <v>381</v>
      </c>
      <c r="C189" s="18" t="s">
        <v>382</v>
      </c>
      <c r="D189" s="19" t="s">
        <v>33</v>
      </c>
      <c r="E189" s="20">
        <v>295.01</v>
      </c>
      <c r="F189" s="20">
        <v>17.700599999999998</v>
      </c>
      <c r="G189" s="21"/>
      <c r="H189" s="46">
        <f t="shared" si="12"/>
        <v>0</v>
      </c>
      <c r="I189" s="43"/>
      <c r="J189" s="43">
        <f t="shared" ref="J189:J197" si="13">H189</f>
        <v>0</v>
      </c>
      <c r="K189" s="43"/>
      <c r="L189" s="43"/>
      <c r="M189" s="43"/>
      <c r="N189" s="43"/>
    </row>
    <row r="190" spans="1:14" s="2" customFormat="1" x14ac:dyDescent="0.25">
      <c r="A190" s="16" t="s">
        <v>2163</v>
      </c>
      <c r="B190" s="17" t="s">
        <v>478</v>
      </c>
      <c r="C190" s="18" t="s">
        <v>479</v>
      </c>
      <c r="D190" s="19" t="s">
        <v>33</v>
      </c>
      <c r="E190" s="20">
        <v>13.64</v>
      </c>
      <c r="F190" s="20">
        <v>0.81840000000000002</v>
      </c>
      <c r="G190" s="21"/>
      <c r="H190" s="46">
        <f t="shared" si="12"/>
        <v>0</v>
      </c>
      <c r="I190" s="43"/>
      <c r="J190" s="43">
        <f t="shared" si="13"/>
        <v>0</v>
      </c>
      <c r="K190" s="43"/>
      <c r="L190" s="43"/>
      <c r="M190" s="43"/>
      <c r="N190" s="43"/>
    </row>
    <row r="191" spans="1:14" s="2" customFormat="1" x14ac:dyDescent="0.25">
      <c r="A191" s="16" t="s">
        <v>2164</v>
      </c>
      <c r="B191" s="17" t="s">
        <v>1675</v>
      </c>
      <c r="C191" s="18" t="s">
        <v>1676</v>
      </c>
      <c r="D191" s="19" t="s">
        <v>33</v>
      </c>
      <c r="E191" s="20">
        <v>77.39</v>
      </c>
      <c r="F191" s="20">
        <v>4.6433999999999997</v>
      </c>
      <c r="G191" s="21"/>
      <c r="H191" s="46">
        <f t="shared" si="12"/>
        <v>0</v>
      </c>
      <c r="I191" s="43"/>
      <c r="J191" s="43">
        <f t="shared" si="13"/>
        <v>0</v>
      </c>
      <c r="K191" s="43"/>
      <c r="L191" s="43"/>
      <c r="M191" s="43"/>
      <c r="N191" s="43"/>
    </row>
    <row r="192" spans="1:14" s="2" customFormat="1" x14ac:dyDescent="0.25">
      <c r="A192" s="16" t="s">
        <v>2165</v>
      </c>
      <c r="B192" s="17" t="s">
        <v>482</v>
      </c>
      <c r="C192" s="18" t="s">
        <v>483</v>
      </c>
      <c r="D192" s="19" t="s">
        <v>33</v>
      </c>
      <c r="E192" s="20">
        <v>132</v>
      </c>
      <c r="F192" s="20">
        <v>7.92</v>
      </c>
      <c r="G192" s="21"/>
      <c r="H192" s="46">
        <f t="shared" si="12"/>
        <v>0</v>
      </c>
      <c r="I192" s="43"/>
      <c r="J192" s="43">
        <f t="shared" si="13"/>
        <v>0</v>
      </c>
      <c r="K192" s="43"/>
      <c r="L192" s="43"/>
      <c r="M192" s="43"/>
      <c r="N192" s="43"/>
    </row>
    <row r="193" spans="1:14" s="2" customFormat="1" x14ac:dyDescent="0.25">
      <c r="A193" s="16" t="s">
        <v>2166</v>
      </c>
      <c r="B193" s="17" t="s">
        <v>485</v>
      </c>
      <c r="C193" s="18" t="s">
        <v>486</v>
      </c>
      <c r="D193" s="19" t="s">
        <v>33</v>
      </c>
      <c r="E193" s="20">
        <v>11.83</v>
      </c>
      <c r="F193" s="20">
        <v>0.70979999999999999</v>
      </c>
      <c r="G193" s="21"/>
      <c r="H193" s="46">
        <f t="shared" si="12"/>
        <v>0</v>
      </c>
      <c r="I193" s="43"/>
      <c r="J193" s="43">
        <f t="shared" si="13"/>
        <v>0</v>
      </c>
      <c r="K193" s="43"/>
      <c r="L193" s="43"/>
      <c r="M193" s="43"/>
      <c r="N193" s="43"/>
    </row>
    <row r="194" spans="1:14" s="2" customFormat="1" x14ac:dyDescent="0.25">
      <c r="A194" s="16" t="s">
        <v>2167</v>
      </c>
      <c r="B194" s="17" t="s">
        <v>190</v>
      </c>
      <c r="C194" s="18" t="s">
        <v>191</v>
      </c>
      <c r="D194" s="19" t="s">
        <v>33</v>
      </c>
      <c r="E194" s="20">
        <v>90.49</v>
      </c>
      <c r="F194" s="20">
        <v>5.4293999999999993</v>
      </c>
      <c r="G194" s="21"/>
      <c r="H194" s="46">
        <f t="shared" si="12"/>
        <v>0</v>
      </c>
      <c r="I194" s="43"/>
      <c r="J194" s="43">
        <f t="shared" si="13"/>
        <v>0</v>
      </c>
      <c r="K194" s="43"/>
      <c r="L194" s="43"/>
      <c r="M194" s="43"/>
      <c r="N194" s="43"/>
    </row>
    <row r="195" spans="1:14" s="2" customFormat="1" x14ac:dyDescent="0.25">
      <c r="A195" s="16" t="s">
        <v>2168</v>
      </c>
      <c r="B195" s="17" t="s">
        <v>193</v>
      </c>
      <c r="C195" s="18" t="s">
        <v>167</v>
      </c>
      <c r="D195" s="19" t="s">
        <v>33</v>
      </c>
      <c r="E195" s="20">
        <v>0.75</v>
      </c>
      <c r="F195" s="20">
        <v>4.4999999999999998E-2</v>
      </c>
      <c r="G195" s="21"/>
      <c r="H195" s="46">
        <f t="shared" si="12"/>
        <v>0</v>
      </c>
      <c r="I195" s="43"/>
      <c r="J195" s="43">
        <f t="shared" si="13"/>
        <v>0</v>
      </c>
      <c r="K195" s="43"/>
      <c r="L195" s="43"/>
      <c r="M195" s="43"/>
      <c r="N195" s="43"/>
    </row>
    <row r="196" spans="1:14" s="2" customFormat="1" ht="20.399999999999999" x14ac:dyDescent="0.25">
      <c r="A196" s="16" t="s">
        <v>2169</v>
      </c>
      <c r="B196" s="17" t="s">
        <v>490</v>
      </c>
      <c r="C196" s="18" t="s">
        <v>491</v>
      </c>
      <c r="D196" s="19" t="s">
        <v>33</v>
      </c>
      <c r="E196" s="20">
        <v>55.1</v>
      </c>
      <c r="F196" s="20">
        <v>3.306</v>
      </c>
      <c r="G196" s="21"/>
      <c r="H196" s="46">
        <f t="shared" si="12"/>
        <v>0</v>
      </c>
      <c r="I196" s="43"/>
      <c r="J196" s="43">
        <f t="shared" si="13"/>
        <v>0</v>
      </c>
      <c r="K196" s="43"/>
      <c r="L196" s="43"/>
      <c r="M196" s="43"/>
      <c r="N196" s="43"/>
    </row>
    <row r="197" spans="1:14" s="2" customFormat="1" ht="20.399999999999999" x14ac:dyDescent="0.25">
      <c r="A197" s="16" t="s">
        <v>2170</v>
      </c>
      <c r="B197" s="17" t="s">
        <v>493</v>
      </c>
      <c r="C197" s="18" t="s">
        <v>494</v>
      </c>
      <c r="D197" s="19" t="s">
        <v>33</v>
      </c>
      <c r="E197" s="20">
        <v>65</v>
      </c>
      <c r="F197" s="20">
        <v>3.9</v>
      </c>
      <c r="G197" s="21"/>
      <c r="H197" s="46">
        <f t="shared" si="12"/>
        <v>0</v>
      </c>
      <c r="I197" s="43"/>
      <c r="J197" s="43">
        <f t="shared" si="13"/>
        <v>0</v>
      </c>
      <c r="K197" s="43"/>
      <c r="L197" s="43"/>
      <c r="M197" s="43"/>
      <c r="N197" s="43"/>
    </row>
    <row r="198" spans="1:14" s="2" customFormat="1" x14ac:dyDescent="0.25">
      <c r="A198" s="16" t="s">
        <v>2171</v>
      </c>
      <c r="B198" s="17" t="s">
        <v>201</v>
      </c>
      <c r="C198" s="18" t="s">
        <v>202</v>
      </c>
      <c r="D198" s="19" t="s">
        <v>48</v>
      </c>
      <c r="E198" s="20">
        <v>1006</v>
      </c>
      <c r="F198" s="20">
        <v>60.36</v>
      </c>
      <c r="G198" s="21"/>
      <c r="H198" s="46">
        <f t="shared" si="12"/>
        <v>0</v>
      </c>
      <c r="I198" s="43"/>
      <c r="J198" s="43"/>
      <c r="K198" s="43">
        <f t="shared" ref="K198:K204" si="14">H198</f>
        <v>0</v>
      </c>
      <c r="L198" s="43"/>
      <c r="M198" s="43"/>
      <c r="N198" s="43"/>
    </row>
    <row r="199" spans="1:14" s="2" customFormat="1" x14ac:dyDescent="0.25">
      <c r="A199" s="16" t="s">
        <v>2172</v>
      </c>
      <c r="B199" s="17" t="s">
        <v>497</v>
      </c>
      <c r="C199" s="18" t="s">
        <v>498</v>
      </c>
      <c r="D199" s="19" t="s">
        <v>96</v>
      </c>
      <c r="E199" s="20">
        <v>0.1</v>
      </c>
      <c r="F199" s="20">
        <v>6.0000000000000001E-3</v>
      </c>
      <c r="G199" s="21"/>
      <c r="H199" s="46">
        <f t="shared" si="12"/>
        <v>0</v>
      </c>
      <c r="I199" s="43"/>
      <c r="J199" s="43"/>
      <c r="K199" s="43">
        <f t="shared" si="14"/>
        <v>0</v>
      </c>
      <c r="L199" s="43"/>
      <c r="M199" s="43"/>
      <c r="N199" s="43"/>
    </row>
    <row r="200" spans="1:14" s="2" customFormat="1" x14ac:dyDescent="0.25">
      <c r="A200" s="16" t="s">
        <v>2173</v>
      </c>
      <c r="B200" s="17" t="s">
        <v>500</v>
      </c>
      <c r="C200" s="18" t="s">
        <v>501</v>
      </c>
      <c r="D200" s="19" t="s">
        <v>96</v>
      </c>
      <c r="E200" s="20">
        <v>0.23</v>
      </c>
      <c r="F200" s="20">
        <v>1.38E-2</v>
      </c>
      <c r="G200" s="21"/>
      <c r="H200" s="46">
        <f t="shared" si="12"/>
        <v>0</v>
      </c>
      <c r="I200" s="43"/>
      <c r="J200" s="43"/>
      <c r="K200" s="43">
        <f t="shared" si="14"/>
        <v>0</v>
      </c>
      <c r="L200" s="43"/>
      <c r="M200" s="43"/>
      <c r="N200" s="43"/>
    </row>
    <row r="201" spans="1:14" s="2" customFormat="1" ht="20.399999999999999" x14ac:dyDescent="0.25">
      <c r="A201" s="16" t="s">
        <v>2174</v>
      </c>
      <c r="B201" s="17" t="s">
        <v>220</v>
      </c>
      <c r="C201" s="18" t="s">
        <v>221</v>
      </c>
      <c r="D201" s="19" t="s">
        <v>48</v>
      </c>
      <c r="E201" s="20">
        <v>0.28999999999999998</v>
      </c>
      <c r="F201" s="20">
        <v>1.7399999999999999E-2</v>
      </c>
      <c r="G201" s="21"/>
      <c r="H201" s="46">
        <f t="shared" si="12"/>
        <v>0</v>
      </c>
      <c r="I201" s="43"/>
      <c r="J201" s="43"/>
      <c r="K201" s="43">
        <f t="shared" si="14"/>
        <v>0</v>
      </c>
      <c r="L201" s="43"/>
      <c r="M201" s="43"/>
      <c r="N201" s="43"/>
    </row>
    <row r="202" spans="1:14" s="2" customFormat="1" x14ac:dyDescent="0.25">
      <c r="A202" s="16" t="s">
        <v>2175</v>
      </c>
      <c r="B202" s="17" t="s">
        <v>504</v>
      </c>
      <c r="C202" s="18" t="s">
        <v>505</v>
      </c>
      <c r="D202" s="19" t="s">
        <v>225</v>
      </c>
      <c r="E202" s="20">
        <v>13.2</v>
      </c>
      <c r="F202" s="20">
        <v>0.79199999999999993</v>
      </c>
      <c r="G202" s="21"/>
      <c r="H202" s="46">
        <f t="shared" si="12"/>
        <v>0</v>
      </c>
      <c r="I202" s="43"/>
      <c r="J202" s="43"/>
      <c r="K202" s="43">
        <f t="shared" si="14"/>
        <v>0</v>
      </c>
      <c r="L202" s="43"/>
      <c r="M202" s="43"/>
      <c r="N202" s="43"/>
    </row>
    <row r="203" spans="1:14" s="2" customFormat="1" x14ac:dyDescent="0.25">
      <c r="A203" s="16" t="s">
        <v>2176</v>
      </c>
      <c r="B203" s="17" t="s">
        <v>507</v>
      </c>
      <c r="C203" s="18" t="s">
        <v>508</v>
      </c>
      <c r="D203" s="19" t="s">
        <v>96</v>
      </c>
      <c r="E203" s="20">
        <v>0.18</v>
      </c>
      <c r="F203" s="20">
        <v>1.0799999999999999E-2</v>
      </c>
      <c r="G203" s="21"/>
      <c r="H203" s="46">
        <f t="shared" si="12"/>
        <v>0</v>
      </c>
      <c r="I203" s="43"/>
      <c r="J203" s="43"/>
      <c r="K203" s="43">
        <f t="shared" si="14"/>
        <v>0</v>
      </c>
      <c r="L203" s="43"/>
      <c r="M203" s="43"/>
      <c r="N203" s="43"/>
    </row>
    <row r="204" spans="1:14" s="2" customFormat="1" x14ac:dyDescent="0.25">
      <c r="A204" s="10" t="s">
        <v>2177</v>
      </c>
      <c r="B204" s="11" t="s">
        <v>2178</v>
      </c>
      <c r="C204" s="12" t="s">
        <v>2179</v>
      </c>
      <c r="D204" s="13" t="s">
        <v>512</v>
      </c>
      <c r="E204" s="49">
        <v>60</v>
      </c>
      <c r="F204" s="50"/>
      <c r="G204" s="14"/>
      <c r="H204" s="45">
        <f>E204*G204</f>
        <v>0</v>
      </c>
      <c r="I204" s="43"/>
      <c r="J204" s="43"/>
      <c r="K204" s="43">
        <f t="shared" si="14"/>
        <v>0</v>
      </c>
      <c r="L204" s="43"/>
      <c r="M204" s="43"/>
      <c r="N204" s="43"/>
    </row>
    <row r="205" spans="1:14" x14ac:dyDescent="0.25">
      <c r="A205" s="34"/>
      <c r="B205" s="34"/>
      <c r="C205" s="35" t="s">
        <v>1978</v>
      </c>
      <c r="D205" s="35"/>
      <c r="E205" s="34"/>
      <c r="F205" s="34"/>
      <c r="G205" s="34"/>
      <c r="H205" s="47">
        <f>SUM(H14:H204)</f>
        <v>0</v>
      </c>
    </row>
    <row r="206" spans="1:14" x14ac:dyDescent="0.25">
      <c r="A206" s="34"/>
      <c r="B206" s="34"/>
      <c r="C206" s="35" t="s">
        <v>1979</v>
      </c>
      <c r="D206" s="35"/>
      <c r="E206" s="34"/>
      <c r="F206" s="34"/>
      <c r="G206" s="34"/>
      <c r="H206" s="47">
        <f>SUM(I14:I204)</f>
        <v>0</v>
      </c>
    </row>
    <row r="207" spans="1:14" x14ac:dyDescent="0.25">
      <c r="A207" s="34"/>
      <c r="B207" s="34"/>
      <c r="C207" s="35" t="s">
        <v>1980</v>
      </c>
      <c r="D207" s="35"/>
      <c r="E207" s="34"/>
      <c r="F207" s="34"/>
      <c r="G207" s="34"/>
      <c r="H207" s="47">
        <f>SUM(J14:J204)</f>
        <v>0</v>
      </c>
    </row>
    <row r="208" spans="1:14" x14ac:dyDescent="0.25">
      <c r="A208" s="34"/>
      <c r="B208" s="34"/>
      <c r="C208" s="35" t="s">
        <v>1981</v>
      </c>
      <c r="D208" s="35"/>
      <c r="E208" s="34"/>
      <c r="F208" s="34"/>
      <c r="G208" s="34"/>
      <c r="H208" s="47">
        <f>SUM(K14:K204)</f>
        <v>0</v>
      </c>
    </row>
    <row r="209" spans="1:8" x14ac:dyDescent="0.25">
      <c r="A209" s="34"/>
      <c r="B209" s="34"/>
      <c r="C209" s="35" t="s">
        <v>1982</v>
      </c>
      <c r="D209" s="37">
        <v>0.05</v>
      </c>
      <c r="E209" s="34"/>
      <c r="F209" s="34"/>
      <c r="G209" s="34"/>
      <c r="H209" s="47">
        <f>H208*D209</f>
        <v>0</v>
      </c>
    </row>
    <row r="210" spans="1:8" x14ac:dyDescent="0.25">
      <c r="A210" s="34"/>
      <c r="B210" s="34"/>
      <c r="C210" s="35" t="s">
        <v>1983</v>
      </c>
      <c r="D210" s="37">
        <v>0.02</v>
      </c>
      <c r="E210" s="34"/>
      <c r="F210" s="34"/>
      <c r="G210" s="34"/>
      <c r="H210" s="47">
        <f>H208*D210</f>
        <v>0</v>
      </c>
    </row>
    <row r="211" spans="1:8" x14ac:dyDescent="0.25">
      <c r="A211" s="34"/>
      <c r="B211" s="34"/>
      <c r="C211" s="35" t="s">
        <v>1984</v>
      </c>
      <c r="D211" s="38"/>
      <c r="E211" s="34"/>
      <c r="F211" s="34"/>
      <c r="G211" s="34"/>
      <c r="H211" s="47">
        <f>SUM(M14:M204)</f>
        <v>0</v>
      </c>
    </row>
    <row r="212" spans="1:8" x14ac:dyDescent="0.25">
      <c r="A212" s="34"/>
      <c r="B212" s="34"/>
      <c r="C212" s="35" t="s">
        <v>1985</v>
      </c>
      <c r="D212" s="38" t="s">
        <v>1986</v>
      </c>
      <c r="E212" s="34"/>
      <c r="F212" s="34"/>
      <c r="G212" s="34"/>
      <c r="H212" s="47">
        <f>H211*D212</f>
        <v>0</v>
      </c>
    </row>
    <row r="213" spans="1:8" ht="26.4" x14ac:dyDescent="0.25">
      <c r="A213" s="34"/>
      <c r="B213" s="34"/>
      <c r="C213" s="39" t="s">
        <v>1987</v>
      </c>
      <c r="D213" s="37">
        <v>0.02</v>
      </c>
      <c r="E213" s="34"/>
      <c r="F213" s="34"/>
      <c r="G213" s="34"/>
      <c r="H213" s="47">
        <f>H211*D213</f>
        <v>0</v>
      </c>
    </row>
    <row r="214" spans="1:8" x14ac:dyDescent="0.25">
      <c r="A214" s="34"/>
      <c r="B214" s="34"/>
      <c r="C214" s="35" t="s">
        <v>1988</v>
      </c>
      <c r="D214" s="38"/>
      <c r="E214" s="34"/>
      <c r="F214" s="34"/>
      <c r="G214" s="34"/>
      <c r="H214" s="47">
        <f>SUM(L14:L204)</f>
        <v>0</v>
      </c>
    </row>
    <row r="215" spans="1:8" x14ac:dyDescent="0.25">
      <c r="A215" s="34"/>
      <c r="B215" s="34"/>
      <c r="C215" s="35" t="s">
        <v>1989</v>
      </c>
      <c r="D215" s="37">
        <v>0.02</v>
      </c>
      <c r="E215" s="34"/>
      <c r="F215" s="34"/>
      <c r="G215" s="34"/>
      <c r="H215" s="47">
        <f>H214*D215</f>
        <v>0</v>
      </c>
    </row>
    <row r="216" spans="1:8" x14ac:dyDescent="0.25">
      <c r="A216" s="34"/>
      <c r="B216" s="34"/>
      <c r="C216" s="35" t="s">
        <v>1990</v>
      </c>
      <c r="D216" s="38" t="s">
        <v>1991</v>
      </c>
      <c r="E216" s="34"/>
      <c r="F216" s="34"/>
      <c r="G216" s="34"/>
      <c r="H216" s="47">
        <f>H214*D216</f>
        <v>0</v>
      </c>
    </row>
    <row r="217" spans="1:8" x14ac:dyDescent="0.25">
      <c r="A217" s="34"/>
      <c r="B217" s="34"/>
      <c r="C217" s="35" t="s">
        <v>1992</v>
      </c>
      <c r="D217" s="38"/>
      <c r="E217" s="34"/>
      <c r="F217" s="34"/>
      <c r="G217" s="34"/>
      <c r="H217" s="47">
        <f>SUM(N14:N204)</f>
        <v>0</v>
      </c>
    </row>
    <row r="218" spans="1:8" x14ac:dyDescent="0.25">
      <c r="A218" s="34"/>
      <c r="B218" s="34"/>
      <c r="C218" s="35" t="s">
        <v>1993</v>
      </c>
      <c r="D218" s="37">
        <v>0.05</v>
      </c>
      <c r="E218" s="34"/>
      <c r="F218" s="34"/>
      <c r="G218" s="34"/>
      <c r="H218" s="47">
        <f>H217*D218</f>
        <v>0</v>
      </c>
    </row>
    <row r="219" spans="1:8" x14ac:dyDescent="0.25">
      <c r="A219" s="34"/>
      <c r="B219" s="34"/>
      <c r="C219" s="35" t="s">
        <v>1994</v>
      </c>
      <c r="D219" s="38" t="s">
        <v>1995</v>
      </c>
      <c r="E219" s="34"/>
      <c r="F219" s="34"/>
      <c r="G219" s="34"/>
      <c r="H219" s="47">
        <f>H217*D219</f>
        <v>0</v>
      </c>
    </row>
    <row r="220" spans="1:8" x14ac:dyDescent="0.25">
      <c r="A220" s="34"/>
      <c r="B220" s="34"/>
      <c r="C220" s="35" t="s">
        <v>1996</v>
      </c>
      <c r="D220" s="38"/>
      <c r="E220" s="34"/>
      <c r="F220" s="34"/>
      <c r="G220" s="34"/>
      <c r="H220" s="47">
        <f>SUM(H206:H219)</f>
        <v>0</v>
      </c>
    </row>
    <row r="221" spans="1:8" x14ac:dyDescent="0.25">
      <c r="A221" s="34"/>
      <c r="B221" s="34"/>
      <c r="C221" s="35" t="s">
        <v>1997</v>
      </c>
      <c r="D221" s="38" t="s">
        <v>1998</v>
      </c>
      <c r="E221" s="34"/>
      <c r="F221" s="34"/>
      <c r="G221" s="34"/>
      <c r="H221" s="47">
        <f>D221*SUM(H206,H207,H208,H209,H210,H211,H212,H213,H217,H218,H219)</f>
        <v>0</v>
      </c>
    </row>
    <row r="222" spans="1:8" x14ac:dyDescent="0.25">
      <c r="A222" s="34"/>
      <c r="B222" s="34"/>
      <c r="C222" s="35" t="s">
        <v>1999</v>
      </c>
      <c r="D222" s="38"/>
      <c r="E222" s="34"/>
      <c r="F222" s="34"/>
      <c r="G222" s="34"/>
      <c r="H222" s="47">
        <f>SUM(H220,H221)</f>
        <v>0</v>
      </c>
    </row>
    <row r="223" spans="1:8" x14ac:dyDescent="0.25">
      <c r="A223" s="34"/>
      <c r="B223" s="34"/>
      <c r="C223" s="35" t="s">
        <v>2000</v>
      </c>
      <c r="D223" s="38" t="s">
        <v>2001</v>
      </c>
      <c r="E223" s="34"/>
      <c r="F223" s="34"/>
      <c r="G223" s="34"/>
      <c r="H223" s="47">
        <f>H222*D223</f>
        <v>0</v>
      </c>
    </row>
    <row r="224" spans="1:8" x14ac:dyDescent="0.25">
      <c r="A224" s="34"/>
      <c r="B224" s="34"/>
      <c r="C224" s="35" t="s">
        <v>2002</v>
      </c>
      <c r="D224" s="40"/>
      <c r="E224" s="34"/>
      <c r="F224" s="34"/>
      <c r="G224" s="34"/>
      <c r="H224" s="47">
        <f>SUM(H222,H223)</f>
        <v>0</v>
      </c>
    </row>
    <row r="225" spans="1:8" x14ac:dyDescent="0.25">
      <c r="A225" s="34"/>
      <c r="B225" s="34"/>
      <c r="C225" s="35" t="s">
        <v>2003</v>
      </c>
      <c r="D225" s="37">
        <v>0.12</v>
      </c>
      <c r="E225" s="34"/>
      <c r="F225" s="34"/>
      <c r="G225" s="34"/>
      <c r="H225" s="47">
        <f>H224*D225</f>
        <v>0</v>
      </c>
    </row>
    <row r="226" spans="1:8" x14ac:dyDescent="0.25">
      <c r="A226" s="34"/>
      <c r="B226" s="34"/>
      <c r="C226" s="35" t="s">
        <v>2004</v>
      </c>
      <c r="D226" s="35"/>
      <c r="E226" s="34"/>
      <c r="F226" s="34"/>
      <c r="G226" s="34"/>
      <c r="H226" s="47">
        <f>SUM(H224,H225)</f>
        <v>0</v>
      </c>
    </row>
  </sheetData>
  <autoFilter ref="A13:N226"/>
  <mergeCells count="59">
    <mergeCell ref="A7:H7"/>
    <mergeCell ref="A1:H1"/>
    <mergeCell ref="A2:H2"/>
    <mergeCell ref="A3:H3"/>
    <mergeCell ref="A5:H5"/>
    <mergeCell ref="A6:H6"/>
    <mergeCell ref="A8:H8"/>
    <mergeCell ref="A9:H9"/>
    <mergeCell ref="A11:A12"/>
    <mergeCell ref="B11:B12"/>
    <mergeCell ref="C11:C12"/>
    <mergeCell ref="D11:D12"/>
    <mergeCell ref="E11:F11"/>
    <mergeCell ref="G11:G12"/>
    <mergeCell ref="H11:H12"/>
    <mergeCell ref="E50:F50"/>
    <mergeCell ref="B14:G14"/>
    <mergeCell ref="B15:G15"/>
    <mergeCell ref="B16:G16"/>
    <mergeCell ref="B17:G17"/>
    <mergeCell ref="E18:F18"/>
    <mergeCell ref="E24:F24"/>
    <mergeCell ref="E27:F27"/>
    <mergeCell ref="E33:F33"/>
    <mergeCell ref="E37:F37"/>
    <mergeCell ref="E39:F39"/>
    <mergeCell ref="E46:F46"/>
    <mergeCell ref="E95:F95"/>
    <mergeCell ref="E55:F55"/>
    <mergeCell ref="E58:F58"/>
    <mergeCell ref="E60:F60"/>
    <mergeCell ref="E63:F63"/>
    <mergeCell ref="E68:F68"/>
    <mergeCell ref="E71:F71"/>
    <mergeCell ref="E76:F76"/>
    <mergeCell ref="E80:F80"/>
    <mergeCell ref="B81:G81"/>
    <mergeCell ref="E82:F82"/>
    <mergeCell ref="E94:F94"/>
    <mergeCell ref="E162:F162"/>
    <mergeCell ref="E107:F107"/>
    <mergeCell ref="E108:F108"/>
    <mergeCell ref="E120:F120"/>
    <mergeCell ref="E121:F121"/>
    <mergeCell ref="E133:F133"/>
    <mergeCell ref="E134:F134"/>
    <mergeCell ref="E146:F146"/>
    <mergeCell ref="E147:F147"/>
    <mergeCell ref="E159:F159"/>
    <mergeCell ref="E160:F160"/>
    <mergeCell ref="E161:F161"/>
    <mergeCell ref="E186:F186"/>
    <mergeCell ref="E204:F204"/>
    <mergeCell ref="E163:F163"/>
    <mergeCell ref="E164:F164"/>
    <mergeCell ref="E165:F165"/>
    <mergeCell ref="E166:F166"/>
    <mergeCell ref="E167:F167"/>
    <mergeCell ref="E185:F185"/>
  </mergeCells>
  <pageMargins left="0.59" right="0.39" top="0.49" bottom="0.48" header="0.24" footer="0.23"/>
  <pageSetup paperSize="9" scale="85" orientation="portrait" verticalDpi="0" r:id="rId1"/>
  <headerFooter>
    <oddHeader>&amp;Ц&amp;LПРОГРАММНЫЙ КОМПЛЕКС TNQURILISH 5.0&amp;C &amp;R 83-226-1345</oddHeader>
    <oddFooter xml:space="preserve">&amp;L&amp;7 &amp;CСтраница &amp;P&amp;R&amp;7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2"/>
  <sheetViews>
    <sheetView showGridLines="0" topLeftCell="A45" workbookViewId="0">
      <selection activeCell="E50" sqref="E50:F50"/>
    </sheetView>
  </sheetViews>
  <sheetFormatPr defaultRowHeight="13.2" x14ac:dyDescent="0.25"/>
  <cols>
    <col min="1" max="1" width="7.44140625" style="33" customWidth="1"/>
    <col min="2" max="2" width="13.109375" style="33" customWidth="1"/>
    <col min="3" max="3" width="83.77734375" style="33" customWidth="1"/>
    <col min="4" max="5" width="10.44140625" style="33" customWidth="1"/>
    <col min="6" max="6" width="11" style="33" customWidth="1"/>
    <col min="7" max="7" width="14.44140625" style="33" bestFit="1" customWidth="1"/>
    <col min="8" max="8" width="19.6640625" style="32" customWidth="1"/>
    <col min="9" max="10" width="17.6640625" style="32" customWidth="1"/>
    <col min="11" max="11" width="27" style="32" customWidth="1"/>
    <col min="12" max="16384" width="8.88671875" style="33"/>
  </cols>
  <sheetData>
    <row r="1" spans="1:11" s="2" customFormat="1" ht="29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1"/>
      <c r="J1" s="1"/>
      <c r="K1" s="1"/>
    </row>
    <row r="2" spans="1:11" s="2" customFormat="1" ht="29.25" customHeight="1" x14ac:dyDescent="0.25">
      <c r="A2" s="55" t="s">
        <v>1</v>
      </c>
      <c r="B2" s="55"/>
      <c r="C2" s="55"/>
      <c r="D2" s="55"/>
      <c r="E2" s="55"/>
      <c r="F2" s="55"/>
      <c r="G2" s="55"/>
      <c r="H2" s="55"/>
      <c r="I2" s="1"/>
      <c r="J2" s="1"/>
      <c r="K2" s="1"/>
    </row>
    <row r="3" spans="1:11" s="2" customFormat="1" x14ac:dyDescent="0.25">
      <c r="A3" s="54"/>
      <c r="B3" s="54"/>
      <c r="C3" s="54"/>
      <c r="D3" s="54"/>
      <c r="E3" s="54"/>
      <c r="F3" s="54"/>
      <c r="G3" s="54"/>
      <c r="H3" s="54"/>
      <c r="I3" s="1"/>
      <c r="J3" s="1"/>
      <c r="K3" s="1"/>
    </row>
    <row r="4" spans="1:11" s="2" customFormat="1" x14ac:dyDescent="0.25">
      <c r="A4" s="3"/>
      <c r="B4" s="3"/>
      <c r="C4" s="3"/>
      <c r="D4" s="3"/>
      <c r="E4" s="3"/>
      <c r="F4" s="3"/>
      <c r="G4" s="3"/>
      <c r="H4" s="4"/>
      <c r="I4" s="1"/>
      <c r="J4" s="1"/>
      <c r="K4" s="1"/>
    </row>
    <row r="5" spans="1:11" s="2" customFormat="1" ht="15.75" customHeight="1" x14ac:dyDescent="0.25">
      <c r="A5" s="54" t="s">
        <v>2</v>
      </c>
      <c r="B5" s="54"/>
      <c r="C5" s="54"/>
      <c r="D5" s="54"/>
      <c r="E5" s="54"/>
      <c r="F5" s="54"/>
      <c r="G5" s="54"/>
      <c r="H5" s="54"/>
      <c r="I5" s="1"/>
      <c r="J5" s="1"/>
      <c r="K5" s="1"/>
    </row>
    <row r="6" spans="1:11" s="2" customFormat="1" ht="28.5" customHeight="1" x14ac:dyDescent="0.25">
      <c r="A6" s="54" t="s">
        <v>3</v>
      </c>
      <c r="B6" s="54"/>
      <c r="C6" s="54"/>
      <c r="D6" s="54"/>
      <c r="E6" s="54"/>
      <c r="F6" s="54"/>
      <c r="G6" s="54"/>
      <c r="H6" s="54"/>
      <c r="I6" s="1"/>
      <c r="J6" s="1"/>
      <c r="K6" s="1"/>
    </row>
    <row r="7" spans="1:11" s="2" customFormat="1" x14ac:dyDescent="0.25">
      <c r="A7" s="62"/>
      <c r="B7" s="62"/>
      <c r="C7" s="62"/>
      <c r="D7" s="62"/>
      <c r="E7" s="62"/>
      <c r="F7" s="62"/>
      <c r="G7" s="62"/>
      <c r="H7" s="62"/>
      <c r="I7" s="1"/>
      <c r="J7" s="1"/>
      <c r="K7" s="1"/>
    </row>
    <row r="8" spans="1:11" s="2" customFormat="1" x14ac:dyDescent="0.25">
      <c r="A8" s="54"/>
      <c r="B8" s="54"/>
      <c r="C8" s="54"/>
      <c r="D8" s="54"/>
      <c r="E8" s="54"/>
      <c r="F8" s="54"/>
      <c r="G8" s="54"/>
      <c r="H8" s="54"/>
      <c r="I8" s="1"/>
      <c r="J8" s="1"/>
      <c r="K8" s="1"/>
    </row>
    <row r="9" spans="1:11" s="2" customFormat="1" ht="15.75" customHeight="1" x14ac:dyDescent="0.25">
      <c r="A9" s="55" t="s">
        <v>4</v>
      </c>
      <c r="B9" s="55"/>
      <c r="C9" s="55"/>
      <c r="D9" s="55"/>
      <c r="E9" s="55"/>
      <c r="F9" s="55"/>
      <c r="G9" s="55"/>
      <c r="H9" s="55"/>
      <c r="I9" s="1"/>
      <c r="J9" s="1"/>
      <c r="K9" s="1"/>
    </row>
    <row r="10" spans="1:11" s="2" customFormat="1" x14ac:dyDescent="0.25">
      <c r="H10" s="1"/>
      <c r="I10" s="1"/>
      <c r="J10" s="1"/>
      <c r="K10" s="1"/>
    </row>
    <row r="11" spans="1:11" s="2" customFormat="1" x14ac:dyDescent="0.25">
      <c r="A11" s="56" t="s">
        <v>5</v>
      </c>
      <c r="B11" s="56" t="s">
        <v>6</v>
      </c>
      <c r="C11" s="56" t="s">
        <v>7</v>
      </c>
      <c r="D11" s="56" t="s">
        <v>8</v>
      </c>
      <c r="E11" s="58" t="s">
        <v>9</v>
      </c>
      <c r="F11" s="59"/>
      <c r="G11" s="60" t="s">
        <v>10</v>
      </c>
      <c r="H11" s="63" t="s">
        <v>11</v>
      </c>
      <c r="I11" s="1"/>
      <c r="J11" s="1"/>
      <c r="K11" s="1"/>
    </row>
    <row r="12" spans="1:11" s="2" customFormat="1" ht="25.5" customHeight="1" x14ac:dyDescent="0.25">
      <c r="A12" s="57"/>
      <c r="B12" s="57"/>
      <c r="C12" s="57"/>
      <c r="D12" s="57"/>
      <c r="E12" s="5" t="s">
        <v>12</v>
      </c>
      <c r="F12" s="5" t="s">
        <v>13</v>
      </c>
      <c r="G12" s="60"/>
      <c r="H12" s="63"/>
      <c r="I12" s="1"/>
      <c r="J12" s="1"/>
      <c r="K12" s="1"/>
    </row>
    <row r="13" spans="1:11" s="2" customFormat="1" ht="26.4" x14ac:dyDescent="0.25">
      <c r="A13" s="6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7">
        <v>7</v>
      </c>
      <c r="H13" s="8">
        <v>8</v>
      </c>
      <c r="I13" s="1" t="s">
        <v>14</v>
      </c>
      <c r="J13" s="1" t="s">
        <v>15</v>
      </c>
      <c r="K13" s="9" t="s">
        <v>16</v>
      </c>
    </row>
    <row r="14" spans="1:11" s="2" customFormat="1" x14ac:dyDescent="0.25">
      <c r="A14" s="6"/>
      <c r="B14" s="51"/>
      <c r="C14" s="52"/>
      <c r="D14" s="52"/>
      <c r="E14" s="52"/>
      <c r="F14" s="52"/>
      <c r="G14" s="53"/>
      <c r="H14" s="8"/>
      <c r="I14" s="1"/>
      <c r="J14" s="1"/>
      <c r="K14" s="1"/>
    </row>
    <row r="15" spans="1:11" s="2" customFormat="1" x14ac:dyDescent="0.25">
      <c r="A15" s="6"/>
      <c r="B15" s="51" t="s">
        <v>17</v>
      </c>
      <c r="C15" s="52"/>
      <c r="D15" s="52"/>
      <c r="E15" s="52"/>
      <c r="F15" s="52"/>
      <c r="G15" s="53"/>
      <c r="H15" s="8">
        <f>E15*G15</f>
        <v>0</v>
      </c>
      <c r="I15" s="1"/>
      <c r="J15" s="1"/>
      <c r="K15" s="1"/>
    </row>
    <row r="16" spans="1:11" s="2" customFormat="1" x14ac:dyDescent="0.25">
      <c r="A16" s="6"/>
      <c r="B16" s="51"/>
      <c r="C16" s="52"/>
      <c r="D16" s="52"/>
      <c r="E16" s="52"/>
      <c r="F16" s="52"/>
      <c r="G16" s="53"/>
      <c r="H16" s="8"/>
      <c r="I16" s="1"/>
      <c r="J16" s="1"/>
      <c r="K16" s="1"/>
    </row>
    <row r="17" spans="1:16" s="2" customFormat="1" x14ac:dyDescent="0.25">
      <c r="A17" s="6"/>
      <c r="B17" s="51" t="s">
        <v>18</v>
      </c>
      <c r="C17" s="52"/>
      <c r="D17" s="52"/>
      <c r="E17" s="52"/>
      <c r="F17" s="52"/>
      <c r="G17" s="53"/>
      <c r="H17" s="8">
        <f>E17*G17</f>
        <v>0</v>
      </c>
      <c r="I17" s="1"/>
      <c r="J17" s="1"/>
      <c r="K17" s="1"/>
    </row>
    <row r="18" spans="1:16" s="2" customFormat="1" ht="20.399999999999999" x14ac:dyDescent="0.25">
      <c r="A18" s="10" t="s">
        <v>19</v>
      </c>
      <c r="B18" s="11" t="s">
        <v>20</v>
      </c>
      <c r="C18" s="12" t="s">
        <v>21</v>
      </c>
      <c r="D18" s="13" t="s">
        <v>22</v>
      </c>
      <c r="E18" s="49">
        <v>0.79141082051282041</v>
      </c>
      <c r="F18" s="50"/>
      <c r="G18" s="14"/>
      <c r="H18" s="15"/>
      <c r="I18" s="1"/>
      <c r="J18" s="1"/>
      <c r="K18" s="1"/>
      <c r="O18" s="2">
        <v>19.5</v>
      </c>
      <c r="P18" s="2">
        <f>+E18/$O$18</f>
        <v>4.0585170282708742E-2</v>
      </c>
    </row>
    <row r="19" spans="1:16" s="2" customFormat="1" x14ac:dyDescent="0.25">
      <c r="A19" s="16" t="s">
        <v>23</v>
      </c>
      <c r="B19" s="17" t="s">
        <v>24</v>
      </c>
      <c r="C19" s="18" t="s">
        <v>25</v>
      </c>
      <c r="D19" s="19" t="s">
        <v>26</v>
      </c>
      <c r="E19" s="20">
        <v>9.3699999999999992</v>
      </c>
      <c r="F19" s="20">
        <v>7.4155193882051265</v>
      </c>
      <c r="G19" s="21"/>
      <c r="H19" s="22">
        <f>F19*G19</f>
        <v>0</v>
      </c>
      <c r="I19" s="1">
        <f>H19</f>
        <v>0</v>
      </c>
      <c r="J19" s="1"/>
      <c r="K19" s="1"/>
    </row>
    <row r="20" spans="1:16" s="2" customFormat="1" x14ac:dyDescent="0.25">
      <c r="A20" s="16" t="s">
        <v>27</v>
      </c>
      <c r="B20" s="17" t="s">
        <v>28</v>
      </c>
      <c r="C20" s="18" t="s">
        <v>29</v>
      </c>
      <c r="D20" s="19" t="s">
        <v>26</v>
      </c>
      <c r="E20" s="20">
        <v>19.78</v>
      </c>
      <c r="F20" s="20">
        <v>15.654106029743589</v>
      </c>
      <c r="G20" s="21"/>
      <c r="H20" s="22">
        <f>F20*G20</f>
        <v>0</v>
      </c>
      <c r="I20" s="1">
        <f>H20</f>
        <v>0</v>
      </c>
      <c r="J20" s="1"/>
      <c r="K20" s="1"/>
    </row>
    <row r="21" spans="1:16" s="2" customFormat="1" ht="20.399999999999999" x14ac:dyDescent="0.25">
      <c r="A21" s="16" t="s">
        <v>30</v>
      </c>
      <c r="B21" s="17" t="s">
        <v>31</v>
      </c>
      <c r="C21" s="18" t="s">
        <v>32</v>
      </c>
      <c r="D21" s="19" t="s">
        <v>33</v>
      </c>
      <c r="E21" s="20">
        <v>19.78</v>
      </c>
      <c r="F21" s="20">
        <v>15.654106029743589</v>
      </c>
      <c r="G21" s="21"/>
      <c r="H21" s="22">
        <f>F21*G21</f>
        <v>0</v>
      </c>
      <c r="I21" s="1"/>
      <c r="J21" s="1">
        <f>H21</f>
        <v>0</v>
      </c>
      <c r="K21" s="1"/>
    </row>
    <row r="22" spans="1:16" s="2" customFormat="1" x14ac:dyDescent="0.25">
      <c r="A22" s="10" t="s">
        <v>34</v>
      </c>
      <c r="B22" s="11" t="s">
        <v>35</v>
      </c>
      <c r="C22" s="12" t="s">
        <v>36</v>
      </c>
      <c r="D22" s="13" t="s">
        <v>22</v>
      </c>
      <c r="E22" s="49">
        <v>0.79141082051282041</v>
      </c>
      <c r="F22" s="50"/>
      <c r="G22" s="14"/>
      <c r="H22" s="15"/>
      <c r="I22" s="1"/>
      <c r="J22" s="1"/>
      <c r="K22" s="1"/>
      <c r="P22" s="2">
        <f>+E22/$O$18</f>
        <v>4.0585170282708742E-2</v>
      </c>
    </row>
    <row r="23" spans="1:16" s="2" customFormat="1" x14ac:dyDescent="0.25">
      <c r="A23" s="16" t="s">
        <v>37</v>
      </c>
      <c r="B23" s="17" t="s">
        <v>24</v>
      </c>
      <c r="C23" s="18" t="s">
        <v>25</v>
      </c>
      <c r="D23" s="19" t="s">
        <v>26</v>
      </c>
      <c r="E23" s="20">
        <v>2.99</v>
      </c>
      <c r="F23" s="20">
        <v>2.3663183533333334</v>
      </c>
      <c r="G23" s="21"/>
      <c r="H23" s="22">
        <f>F23*G23</f>
        <v>0</v>
      </c>
      <c r="I23" s="1">
        <f>H23</f>
        <v>0</v>
      </c>
      <c r="J23" s="1"/>
      <c r="K23" s="1"/>
    </row>
    <row r="24" spans="1:16" s="2" customFormat="1" x14ac:dyDescent="0.25">
      <c r="A24" s="16" t="s">
        <v>38</v>
      </c>
      <c r="B24" s="17" t="s">
        <v>28</v>
      </c>
      <c r="C24" s="18" t="s">
        <v>29</v>
      </c>
      <c r="D24" s="19" t="s">
        <v>26</v>
      </c>
      <c r="E24" s="20">
        <v>3.33</v>
      </c>
      <c r="F24" s="20">
        <v>2.635398032307692</v>
      </c>
      <c r="G24" s="21"/>
      <c r="H24" s="22">
        <f>F24*G24</f>
        <v>0</v>
      </c>
      <c r="I24" s="1">
        <f>H24</f>
        <v>0</v>
      </c>
      <c r="J24" s="1"/>
      <c r="K24" s="1"/>
    </row>
    <row r="25" spans="1:16" s="2" customFormat="1" x14ac:dyDescent="0.25">
      <c r="A25" s="16" t="s">
        <v>39</v>
      </c>
      <c r="B25" s="17" t="s">
        <v>40</v>
      </c>
      <c r="C25" s="18" t="s">
        <v>41</v>
      </c>
      <c r="D25" s="19" t="s">
        <v>33</v>
      </c>
      <c r="E25" s="20">
        <v>7.0000000000000007E-2</v>
      </c>
      <c r="F25" s="20">
        <v>5.5398757435897436E-2</v>
      </c>
      <c r="G25" s="21"/>
      <c r="H25" s="22">
        <f>F25*G25</f>
        <v>0</v>
      </c>
      <c r="I25" s="1"/>
      <c r="J25" s="1">
        <f>H25</f>
        <v>0</v>
      </c>
      <c r="K25" s="1"/>
    </row>
    <row r="26" spans="1:16" s="2" customFormat="1" ht="20.399999999999999" x14ac:dyDescent="0.25">
      <c r="A26" s="16" t="s">
        <v>42</v>
      </c>
      <c r="B26" s="17" t="s">
        <v>43</v>
      </c>
      <c r="C26" s="18" t="s">
        <v>44</v>
      </c>
      <c r="D26" s="19" t="s">
        <v>33</v>
      </c>
      <c r="E26" s="20">
        <v>3.26</v>
      </c>
      <c r="F26" s="20">
        <v>2.5799992748717946</v>
      </c>
      <c r="G26" s="21"/>
      <c r="H26" s="22">
        <f>F26*G26</f>
        <v>0</v>
      </c>
      <c r="I26" s="1"/>
      <c r="J26" s="1">
        <f>H26</f>
        <v>0</v>
      </c>
      <c r="K26" s="1"/>
    </row>
    <row r="27" spans="1:16" s="2" customFormat="1" x14ac:dyDescent="0.25">
      <c r="A27" s="16" t="s">
        <v>45</v>
      </c>
      <c r="B27" s="17" t="s">
        <v>46</v>
      </c>
      <c r="C27" s="18" t="s">
        <v>47</v>
      </c>
      <c r="D27" s="19" t="s">
        <v>48</v>
      </c>
      <c r="E27" s="20">
        <v>0.02</v>
      </c>
      <c r="F27" s="20">
        <v>1.5828216410256408E-2</v>
      </c>
      <c r="G27" s="21"/>
      <c r="H27" s="22">
        <f>F27*G27</f>
        <v>0</v>
      </c>
      <c r="I27" s="1"/>
      <c r="J27" s="1"/>
      <c r="K27" s="1">
        <f>H27</f>
        <v>0</v>
      </c>
    </row>
    <row r="28" spans="1:16" s="2" customFormat="1" ht="20.399999999999999" x14ac:dyDescent="0.25">
      <c r="A28" s="10" t="s">
        <v>49</v>
      </c>
      <c r="B28" s="11" t="s">
        <v>20</v>
      </c>
      <c r="C28" s="12" t="s">
        <v>50</v>
      </c>
      <c r="D28" s="13" t="s">
        <v>22</v>
      </c>
      <c r="E28" s="49">
        <v>14.475064974358975</v>
      </c>
      <c r="F28" s="50"/>
      <c r="G28" s="14"/>
      <c r="H28" s="15"/>
      <c r="I28" s="1"/>
      <c r="J28" s="1"/>
      <c r="K28" s="1"/>
      <c r="P28" s="2">
        <f>+E28/$O$18</f>
        <v>0.7423110243261013</v>
      </c>
    </row>
    <row r="29" spans="1:16" s="2" customFormat="1" x14ac:dyDescent="0.25">
      <c r="A29" s="16" t="s">
        <v>51</v>
      </c>
      <c r="B29" s="17" t="s">
        <v>24</v>
      </c>
      <c r="C29" s="18" t="s">
        <v>25</v>
      </c>
      <c r="D29" s="19" t="s">
        <v>26</v>
      </c>
      <c r="E29" s="20">
        <v>9.3699999999999992</v>
      </c>
      <c r="F29" s="20">
        <v>135.6313588097436</v>
      </c>
      <c r="G29" s="21"/>
      <c r="H29" s="22">
        <f>F29*G29</f>
        <v>0</v>
      </c>
      <c r="I29" s="1">
        <f>H29</f>
        <v>0</v>
      </c>
      <c r="J29" s="1"/>
      <c r="K29" s="1"/>
    </row>
    <row r="30" spans="1:16" s="2" customFormat="1" x14ac:dyDescent="0.25">
      <c r="A30" s="16" t="s">
        <v>52</v>
      </c>
      <c r="B30" s="17" t="s">
        <v>28</v>
      </c>
      <c r="C30" s="18" t="s">
        <v>29</v>
      </c>
      <c r="D30" s="19" t="s">
        <v>26</v>
      </c>
      <c r="E30" s="20">
        <v>19.78</v>
      </c>
      <c r="F30" s="20">
        <v>286.31678519282053</v>
      </c>
      <c r="G30" s="21"/>
      <c r="H30" s="22">
        <f>F30*G30</f>
        <v>0</v>
      </c>
      <c r="I30" s="1">
        <f>H30</f>
        <v>0</v>
      </c>
      <c r="J30" s="1"/>
      <c r="K30" s="1"/>
    </row>
    <row r="31" spans="1:16" s="2" customFormat="1" ht="20.399999999999999" x14ac:dyDescent="0.25">
      <c r="A31" s="16" t="s">
        <v>53</v>
      </c>
      <c r="B31" s="17" t="s">
        <v>31</v>
      </c>
      <c r="C31" s="18" t="s">
        <v>32</v>
      </c>
      <c r="D31" s="19" t="s">
        <v>33</v>
      </c>
      <c r="E31" s="20">
        <v>19.78</v>
      </c>
      <c r="F31" s="20">
        <v>286.31678519282053</v>
      </c>
      <c r="G31" s="21"/>
      <c r="H31" s="22">
        <f>F31*G31</f>
        <v>0</v>
      </c>
      <c r="I31" s="1"/>
      <c r="J31" s="1">
        <f>H31</f>
        <v>0</v>
      </c>
      <c r="K31" s="1"/>
    </row>
    <row r="32" spans="1:16" s="2" customFormat="1" x14ac:dyDescent="0.25">
      <c r="A32" s="10" t="s">
        <v>54</v>
      </c>
      <c r="B32" s="11" t="s">
        <v>35</v>
      </c>
      <c r="C32" s="12" t="s">
        <v>36</v>
      </c>
      <c r="D32" s="13" t="s">
        <v>22</v>
      </c>
      <c r="E32" s="49">
        <v>14.475064974358975</v>
      </c>
      <c r="F32" s="50"/>
      <c r="G32" s="14"/>
      <c r="H32" s="15"/>
      <c r="I32" s="1"/>
      <c r="J32" s="1"/>
      <c r="K32" s="1"/>
      <c r="P32" s="2">
        <f>+E32/$O$18</f>
        <v>0.7423110243261013</v>
      </c>
    </row>
    <row r="33" spans="1:16" s="2" customFormat="1" x14ac:dyDescent="0.25">
      <c r="A33" s="16" t="s">
        <v>55</v>
      </c>
      <c r="B33" s="17" t="s">
        <v>24</v>
      </c>
      <c r="C33" s="18" t="s">
        <v>25</v>
      </c>
      <c r="D33" s="19" t="s">
        <v>26</v>
      </c>
      <c r="E33" s="20">
        <v>2.99</v>
      </c>
      <c r="F33" s="20">
        <v>43.280444273333337</v>
      </c>
      <c r="G33" s="21"/>
      <c r="H33" s="22">
        <f>F33*G33</f>
        <v>0</v>
      </c>
      <c r="I33" s="1">
        <f>H33</f>
        <v>0</v>
      </c>
      <c r="J33" s="1"/>
      <c r="K33" s="1"/>
    </row>
    <row r="34" spans="1:16" s="2" customFormat="1" x14ac:dyDescent="0.25">
      <c r="A34" s="16" t="s">
        <v>56</v>
      </c>
      <c r="B34" s="17" t="s">
        <v>28</v>
      </c>
      <c r="C34" s="18" t="s">
        <v>29</v>
      </c>
      <c r="D34" s="19" t="s">
        <v>26</v>
      </c>
      <c r="E34" s="20">
        <v>3.33</v>
      </c>
      <c r="F34" s="20">
        <v>48.201966364615387</v>
      </c>
      <c r="G34" s="21"/>
      <c r="H34" s="22">
        <f>F34*G34</f>
        <v>0</v>
      </c>
      <c r="I34" s="1">
        <f>H34</f>
        <v>0</v>
      </c>
      <c r="J34" s="1"/>
      <c r="K34" s="1"/>
    </row>
    <row r="35" spans="1:16" s="2" customFormat="1" x14ac:dyDescent="0.25">
      <c r="A35" s="16" t="s">
        <v>57</v>
      </c>
      <c r="B35" s="17" t="s">
        <v>40</v>
      </c>
      <c r="C35" s="18" t="s">
        <v>41</v>
      </c>
      <c r="D35" s="19" t="s">
        <v>33</v>
      </c>
      <c r="E35" s="20">
        <v>7.0000000000000007E-2</v>
      </c>
      <c r="F35" s="20">
        <v>1.0132545482051283</v>
      </c>
      <c r="G35" s="21"/>
      <c r="H35" s="22">
        <f>F35*G35</f>
        <v>0</v>
      </c>
      <c r="I35" s="1"/>
      <c r="J35" s="1">
        <f>H35</f>
        <v>0</v>
      </c>
      <c r="K35" s="1"/>
    </row>
    <row r="36" spans="1:16" s="2" customFormat="1" ht="20.399999999999999" x14ac:dyDescent="0.25">
      <c r="A36" s="16" t="s">
        <v>58</v>
      </c>
      <c r="B36" s="17" t="s">
        <v>43</v>
      </c>
      <c r="C36" s="18" t="s">
        <v>44</v>
      </c>
      <c r="D36" s="19" t="s">
        <v>33</v>
      </c>
      <c r="E36" s="20">
        <v>3.26</v>
      </c>
      <c r="F36" s="20">
        <v>47.188711816410255</v>
      </c>
      <c r="G36" s="21"/>
      <c r="H36" s="22">
        <f>F36*G36</f>
        <v>0</v>
      </c>
      <c r="I36" s="1"/>
      <c r="J36" s="1">
        <f>H36</f>
        <v>0</v>
      </c>
      <c r="K36" s="1"/>
    </row>
    <row r="37" spans="1:16" s="2" customFormat="1" x14ac:dyDescent="0.25">
      <c r="A37" s="16" t="s">
        <v>59</v>
      </c>
      <c r="B37" s="17" t="s">
        <v>46</v>
      </c>
      <c r="C37" s="18" t="s">
        <v>47</v>
      </c>
      <c r="D37" s="19" t="s">
        <v>48</v>
      </c>
      <c r="E37" s="20">
        <v>0.02</v>
      </c>
      <c r="F37" s="20">
        <v>0.28950129948717951</v>
      </c>
      <c r="G37" s="21"/>
      <c r="H37" s="22">
        <f>F37*G37</f>
        <v>0</v>
      </c>
      <c r="I37" s="1"/>
      <c r="J37" s="1"/>
      <c r="K37" s="1">
        <f>H37</f>
        <v>0</v>
      </c>
    </row>
    <row r="38" spans="1:16" s="2" customFormat="1" ht="30.6" x14ac:dyDescent="0.25">
      <c r="A38" s="10" t="s">
        <v>60</v>
      </c>
      <c r="B38" s="11" t="s">
        <v>61</v>
      </c>
      <c r="C38" s="12" t="s">
        <v>62</v>
      </c>
      <c r="D38" s="13" t="s">
        <v>63</v>
      </c>
      <c r="E38" s="49">
        <v>0.43468512820512828</v>
      </c>
      <c r="F38" s="50"/>
      <c r="G38" s="14"/>
      <c r="H38" s="15"/>
      <c r="I38" s="1"/>
      <c r="J38" s="1"/>
      <c r="K38" s="1"/>
      <c r="P38" s="2">
        <f>+E38/$O$18</f>
        <v>2.2291545036160425E-2</v>
      </c>
    </row>
    <row r="39" spans="1:16" s="2" customFormat="1" x14ac:dyDescent="0.25">
      <c r="A39" s="16" t="s">
        <v>64</v>
      </c>
      <c r="B39" s="17" t="s">
        <v>24</v>
      </c>
      <c r="C39" s="18" t="s">
        <v>25</v>
      </c>
      <c r="D39" s="19" t="s">
        <v>26</v>
      </c>
      <c r="E39" s="20">
        <v>154</v>
      </c>
      <c r="F39" s="20">
        <v>66.941509743589762</v>
      </c>
      <c r="G39" s="21"/>
      <c r="H39" s="22">
        <f>F39*G39</f>
        <v>0</v>
      </c>
      <c r="I39" s="1">
        <f>H39</f>
        <v>0</v>
      </c>
      <c r="J39" s="1"/>
      <c r="K39" s="1"/>
    </row>
    <row r="40" spans="1:16" s="2" customFormat="1" ht="20.399999999999999" x14ac:dyDescent="0.25">
      <c r="A40" s="10" t="s">
        <v>65</v>
      </c>
      <c r="B40" s="11" t="s">
        <v>20</v>
      </c>
      <c r="C40" s="12" t="s">
        <v>66</v>
      </c>
      <c r="D40" s="13" t="s">
        <v>22</v>
      </c>
      <c r="E40" s="49">
        <v>1.7597399487179488</v>
      </c>
      <c r="F40" s="50"/>
      <c r="G40" s="14"/>
      <c r="H40" s="15"/>
      <c r="I40" s="1"/>
      <c r="J40" s="1"/>
      <c r="K40" s="1"/>
      <c r="P40" s="2">
        <f>+E40/$O$18</f>
        <v>9.0243074293228143E-2</v>
      </c>
    </row>
    <row r="41" spans="1:16" s="2" customFormat="1" x14ac:dyDescent="0.25">
      <c r="A41" s="16" t="s">
        <v>67</v>
      </c>
      <c r="B41" s="17" t="s">
        <v>24</v>
      </c>
      <c r="C41" s="18" t="s">
        <v>25</v>
      </c>
      <c r="D41" s="19" t="s">
        <v>26</v>
      </c>
      <c r="E41" s="20">
        <v>9.3699999999999992</v>
      </c>
      <c r="F41" s="20">
        <v>16.48876331948718</v>
      </c>
      <c r="G41" s="21"/>
      <c r="H41" s="22">
        <f>F41*G41</f>
        <v>0</v>
      </c>
      <c r="I41" s="1">
        <f>H41</f>
        <v>0</v>
      </c>
      <c r="J41" s="1"/>
      <c r="K41" s="1"/>
    </row>
    <row r="42" spans="1:16" s="2" customFormat="1" x14ac:dyDescent="0.25">
      <c r="A42" s="16" t="s">
        <v>68</v>
      </c>
      <c r="B42" s="17" t="s">
        <v>28</v>
      </c>
      <c r="C42" s="18" t="s">
        <v>29</v>
      </c>
      <c r="D42" s="19" t="s">
        <v>26</v>
      </c>
      <c r="E42" s="20">
        <v>19.78</v>
      </c>
      <c r="F42" s="20">
        <v>34.807656185641029</v>
      </c>
      <c r="G42" s="21"/>
      <c r="H42" s="22">
        <f>F42*G42</f>
        <v>0</v>
      </c>
      <c r="I42" s="1">
        <f>H42</f>
        <v>0</v>
      </c>
      <c r="J42" s="1"/>
      <c r="K42" s="1"/>
    </row>
    <row r="43" spans="1:16" s="2" customFormat="1" ht="20.399999999999999" x14ac:dyDescent="0.25">
      <c r="A43" s="16" t="s">
        <v>69</v>
      </c>
      <c r="B43" s="17" t="s">
        <v>31</v>
      </c>
      <c r="C43" s="18" t="s">
        <v>32</v>
      </c>
      <c r="D43" s="19" t="s">
        <v>33</v>
      </c>
      <c r="E43" s="20">
        <v>19.78</v>
      </c>
      <c r="F43" s="20">
        <v>34.807656185641029</v>
      </c>
      <c r="G43" s="21"/>
      <c r="H43" s="22">
        <f>F43*G43</f>
        <v>0</v>
      </c>
      <c r="I43" s="1"/>
      <c r="J43" s="1">
        <f>H43</f>
        <v>0</v>
      </c>
      <c r="K43" s="1"/>
    </row>
    <row r="44" spans="1:16" s="2" customFormat="1" x14ac:dyDescent="0.25">
      <c r="A44" s="10" t="s">
        <v>70</v>
      </c>
      <c r="B44" s="11" t="s">
        <v>35</v>
      </c>
      <c r="C44" s="12" t="s">
        <v>36</v>
      </c>
      <c r="D44" s="13" t="s">
        <v>22</v>
      </c>
      <c r="E44" s="49">
        <v>1.7597399487179488</v>
      </c>
      <c r="F44" s="50"/>
      <c r="G44" s="14"/>
      <c r="H44" s="15"/>
      <c r="I44" s="1"/>
      <c r="J44" s="1"/>
      <c r="K44" s="1"/>
      <c r="P44" s="2">
        <f>+E44/$O$18</f>
        <v>9.0243074293228143E-2</v>
      </c>
    </row>
    <row r="45" spans="1:16" s="2" customFormat="1" x14ac:dyDescent="0.25">
      <c r="A45" s="16" t="s">
        <v>71</v>
      </c>
      <c r="B45" s="17" t="s">
        <v>24</v>
      </c>
      <c r="C45" s="18" t="s">
        <v>25</v>
      </c>
      <c r="D45" s="19" t="s">
        <v>26</v>
      </c>
      <c r="E45" s="20">
        <v>2.99</v>
      </c>
      <c r="F45" s="20">
        <v>5.2616224466666672</v>
      </c>
      <c r="G45" s="21"/>
      <c r="H45" s="22">
        <f>F45*G45</f>
        <v>0</v>
      </c>
      <c r="I45" s="1">
        <f>H45</f>
        <v>0</v>
      </c>
      <c r="J45" s="1"/>
      <c r="K45" s="1"/>
    </row>
    <row r="46" spans="1:16" s="2" customFormat="1" x14ac:dyDescent="0.25">
      <c r="A46" s="16" t="s">
        <v>72</v>
      </c>
      <c r="B46" s="17" t="s">
        <v>28</v>
      </c>
      <c r="C46" s="18" t="s">
        <v>29</v>
      </c>
      <c r="D46" s="19" t="s">
        <v>26</v>
      </c>
      <c r="E46" s="20">
        <v>3.33</v>
      </c>
      <c r="F46" s="20">
        <v>5.8599340292307698</v>
      </c>
      <c r="G46" s="21"/>
      <c r="H46" s="22">
        <f>F46*G46</f>
        <v>0</v>
      </c>
      <c r="I46" s="1">
        <f>H46</f>
        <v>0</v>
      </c>
      <c r="J46" s="1"/>
      <c r="K46" s="1"/>
    </row>
    <row r="47" spans="1:16" s="2" customFormat="1" x14ac:dyDescent="0.25">
      <c r="A47" s="16" t="s">
        <v>73</v>
      </c>
      <c r="B47" s="17" t="s">
        <v>40</v>
      </c>
      <c r="C47" s="18" t="s">
        <v>41</v>
      </c>
      <c r="D47" s="19" t="s">
        <v>33</v>
      </c>
      <c r="E47" s="20">
        <v>7.0000000000000007E-2</v>
      </c>
      <c r="F47" s="20">
        <v>0.12318179641025642</v>
      </c>
      <c r="G47" s="21"/>
      <c r="H47" s="22">
        <f>F47*G47</f>
        <v>0</v>
      </c>
      <c r="I47" s="1"/>
      <c r="J47" s="1">
        <f>H47</f>
        <v>0</v>
      </c>
      <c r="K47" s="1"/>
    </row>
    <row r="48" spans="1:16" s="2" customFormat="1" ht="20.399999999999999" x14ac:dyDescent="0.25">
      <c r="A48" s="16" t="s">
        <v>74</v>
      </c>
      <c r="B48" s="17" t="s">
        <v>43</v>
      </c>
      <c r="C48" s="18" t="s">
        <v>44</v>
      </c>
      <c r="D48" s="19" t="s">
        <v>33</v>
      </c>
      <c r="E48" s="20">
        <v>3.26</v>
      </c>
      <c r="F48" s="20">
        <v>5.7367522328205132</v>
      </c>
      <c r="G48" s="21"/>
      <c r="H48" s="22">
        <f>F48*G48</f>
        <v>0</v>
      </c>
      <c r="I48" s="1"/>
      <c r="J48" s="1">
        <f>H48</f>
        <v>0</v>
      </c>
      <c r="K48" s="1"/>
    </row>
    <row r="49" spans="1:16" s="2" customFormat="1" x14ac:dyDescent="0.25">
      <c r="A49" s="16" t="s">
        <v>75</v>
      </c>
      <c r="B49" s="17" t="s">
        <v>46</v>
      </c>
      <c r="C49" s="18" t="s">
        <v>47</v>
      </c>
      <c r="D49" s="19" t="s">
        <v>48</v>
      </c>
      <c r="E49" s="20">
        <v>0.02</v>
      </c>
      <c r="F49" s="20">
        <v>3.5194798974358975E-2</v>
      </c>
      <c r="G49" s="21"/>
      <c r="H49" s="22">
        <f>F49*G49</f>
        <v>0</v>
      </c>
      <c r="I49" s="1"/>
      <c r="J49" s="1"/>
      <c r="K49" s="1">
        <f>H49</f>
        <v>0</v>
      </c>
    </row>
    <row r="50" spans="1:16" s="2" customFormat="1" x14ac:dyDescent="0.25">
      <c r="A50" s="10" t="s">
        <v>76</v>
      </c>
      <c r="B50" s="11" t="s">
        <v>77</v>
      </c>
      <c r="C50" s="12" t="s">
        <v>78</v>
      </c>
      <c r="D50" s="13" t="s">
        <v>63</v>
      </c>
      <c r="E50" s="49">
        <v>9.1282051282051277</v>
      </c>
      <c r="F50" s="50"/>
      <c r="G50" s="14"/>
      <c r="H50" s="15"/>
      <c r="I50" s="1"/>
      <c r="J50" s="1"/>
      <c r="K50" s="1"/>
      <c r="P50" s="2">
        <f>+E50/$O$18</f>
        <v>0.46811308349769887</v>
      </c>
    </row>
    <row r="51" spans="1:16" s="2" customFormat="1" x14ac:dyDescent="0.25">
      <c r="A51" s="16" t="s">
        <v>79</v>
      </c>
      <c r="B51" s="17" t="s">
        <v>28</v>
      </c>
      <c r="C51" s="18" t="s">
        <v>29</v>
      </c>
      <c r="D51" s="19" t="s">
        <v>26</v>
      </c>
      <c r="E51" s="20">
        <v>88.35</v>
      </c>
      <c r="F51" s="20">
        <v>806.47692307692296</v>
      </c>
      <c r="G51" s="21"/>
      <c r="H51" s="22">
        <f>F51*G51</f>
        <v>0</v>
      </c>
      <c r="I51" s="1">
        <f>H51</f>
        <v>0</v>
      </c>
      <c r="J51" s="1"/>
      <c r="K51" s="1"/>
    </row>
    <row r="52" spans="1:16" s="2" customFormat="1" x14ac:dyDescent="0.25">
      <c r="A52" s="16" t="s">
        <v>80</v>
      </c>
      <c r="B52" s="17" t="s">
        <v>81</v>
      </c>
      <c r="C52" s="18" t="s">
        <v>82</v>
      </c>
      <c r="D52" s="19" t="s">
        <v>33</v>
      </c>
      <c r="E52" s="20">
        <v>294.58</v>
      </c>
      <c r="F52" s="20">
        <v>2688.9866666666662</v>
      </c>
      <c r="G52" s="21"/>
      <c r="H52" s="22">
        <f>F52*G52</f>
        <v>0</v>
      </c>
      <c r="I52" s="1"/>
      <c r="J52" s="1">
        <f>H52</f>
        <v>0</v>
      </c>
      <c r="K52" s="1"/>
    </row>
    <row r="53" spans="1:16" s="2" customFormat="1" ht="30.6" x14ac:dyDescent="0.25">
      <c r="A53" s="10" t="s">
        <v>83</v>
      </c>
      <c r="B53" s="11" t="s">
        <v>84</v>
      </c>
      <c r="C53" s="12" t="s">
        <v>85</v>
      </c>
      <c r="D53" s="13" t="s">
        <v>22</v>
      </c>
      <c r="E53" s="49">
        <v>5.3746871794871795E-2</v>
      </c>
      <c r="F53" s="50"/>
      <c r="G53" s="14"/>
      <c r="H53" s="15"/>
      <c r="I53" s="1"/>
      <c r="J53" s="1"/>
      <c r="K53" s="1"/>
      <c r="P53" s="2">
        <f>+E53/$O$18</f>
        <v>2.7562498356344511E-3</v>
      </c>
    </row>
    <row r="54" spans="1:16" s="2" customFormat="1" x14ac:dyDescent="0.25">
      <c r="A54" s="16" t="s">
        <v>86</v>
      </c>
      <c r="B54" s="17" t="s">
        <v>24</v>
      </c>
      <c r="C54" s="18" t="s">
        <v>25</v>
      </c>
      <c r="D54" s="19" t="s">
        <v>26</v>
      </c>
      <c r="E54" s="20">
        <v>15.08</v>
      </c>
      <c r="F54" s="20">
        <v>0.81050282666666662</v>
      </c>
      <c r="G54" s="21"/>
      <c r="H54" s="22">
        <f>F54*G54</f>
        <v>0</v>
      </c>
      <c r="I54" s="1">
        <f>H54</f>
        <v>0</v>
      </c>
      <c r="J54" s="1"/>
      <c r="K54" s="1"/>
    </row>
    <row r="55" spans="1:16" s="2" customFormat="1" x14ac:dyDescent="0.25">
      <c r="A55" s="16" t="s">
        <v>87</v>
      </c>
      <c r="B55" s="17" t="s">
        <v>28</v>
      </c>
      <c r="C55" s="18" t="s">
        <v>29</v>
      </c>
      <c r="D55" s="19" t="s">
        <v>26</v>
      </c>
      <c r="E55" s="20">
        <v>43.62</v>
      </c>
      <c r="F55" s="20">
        <v>2.3444385476923078</v>
      </c>
      <c r="G55" s="21"/>
      <c r="H55" s="22">
        <f>F55*G55</f>
        <v>0</v>
      </c>
      <c r="I55" s="1">
        <f>H55</f>
        <v>0</v>
      </c>
      <c r="J55" s="1"/>
      <c r="K55" s="1"/>
    </row>
    <row r="56" spans="1:16" s="2" customFormat="1" ht="20.399999999999999" x14ac:dyDescent="0.25">
      <c r="A56" s="16" t="s">
        <v>88</v>
      </c>
      <c r="B56" s="17" t="s">
        <v>43</v>
      </c>
      <c r="C56" s="18" t="s">
        <v>44</v>
      </c>
      <c r="D56" s="19" t="s">
        <v>33</v>
      </c>
      <c r="E56" s="20">
        <v>10.34</v>
      </c>
      <c r="F56" s="20">
        <v>0.5557426543589743</v>
      </c>
      <c r="G56" s="21"/>
      <c r="H56" s="22">
        <f>F56*G56</f>
        <v>0</v>
      </c>
      <c r="I56" s="1"/>
      <c r="J56" s="1">
        <f>H56</f>
        <v>0</v>
      </c>
      <c r="K56" s="1"/>
    </row>
    <row r="57" spans="1:16" s="2" customFormat="1" ht="20.399999999999999" x14ac:dyDescent="0.25">
      <c r="A57" s="16" t="s">
        <v>89</v>
      </c>
      <c r="B57" s="17" t="s">
        <v>90</v>
      </c>
      <c r="C57" s="18" t="s">
        <v>91</v>
      </c>
      <c r="D57" s="19" t="s">
        <v>33</v>
      </c>
      <c r="E57" s="20">
        <v>33.28</v>
      </c>
      <c r="F57" s="20">
        <v>1.7886958933333335</v>
      </c>
      <c r="G57" s="21"/>
      <c r="H57" s="22">
        <f>F57*G57</f>
        <v>0</v>
      </c>
      <c r="I57" s="1"/>
      <c r="J57" s="1">
        <f>H57</f>
        <v>0</v>
      </c>
      <c r="K57" s="1"/>
    </row>
    <row r="58" spans="1:16" s="2" customFormat="1" x14ac:dyDescent="0.25">
      <c r="A58" s="16" t="s">
        <v>92</v>
      </c>
      <c r="B58" s="17" t="s">
        <v>46</v>
      </c>
      <c r="C58" s="18" t="s">
        <v>47</v>
      </c>
      <c r="D58" s="19" t="s">
        <v>48</v>
      </c>
      <c r="E58" s="20">
        <v>0.04</v>
      </c>
      <c r="F58" s="20">
        <v>2.1498748717948719E-3</v>
      </c>
      <c r="G58" s="21"/>
      <c r="H58" s="22">
        <f>F58*G58</f>
        <v>0</v>
      </c>
      <c r="I58" s="1"/>
      <c r="J58" s="1"/>
      <c r="K58" s="1">
        <f>H58</f>
        <v>0</v>
      </c>
    </row>
    <row r="59" spans="1:16" s="2" customFormat="1" ht="20.399999999999999" x14ac:dyDescent="0.25">
      <c r="A59" s="10" t="s">
        <v>93</v>
      </c>
      <c r="B59" s="11" t="s">
        <v>94</v>
      </c>
      <c r="C59" s="12" t="s">
        <v>95</v>
      </c>
      <c r="D59" s="13" t="s">
        <v>96</v>
      </c>
      <c r="E59" s="49">
        <v>94.057025641025646</v>
      </c>
      <c r="F59" s="50"/>
      <c r="G59" s="14"/>
      <c r="H59" s="15"/>
      <c r="I59" s="1"/>
      <c r="J59" s="1"/>
      <c r="K59" s="1"/>
      <c r="P59" s="2">
        <f>+E59/$O$18</f>
        <v>4.8234372123602895</v>
      </c>
    </row>
    <row r="60" spans="1:16" s="2" customFormat="1" x14ac:dyDescent="0.25">
      <c r="A60" s="16" t="s">
        <v>97</v>
      </c>
      <c r="B60" s="17" t="s">
        <v>28</v>
      </c>
      <c r="C60" s="18" t="s">
        <v>29</v>
      </c>
      <c r="D60" s="19" t="s">
        <v>26</v>
      </c>
      <c r="E60" s="20">
        <v>2.5132999999999999E-2</v>
      </c>
      <c r="F60" s="20">
        <v>1.3508201288205128E-3</v>
      </c>
      <c r="G60" s="21"/>
      <c r="H60" s="22">
        <f>F60*G60</f>
        <v>0</v>
      </c>
      <c r="I60" s="1">
        <f>H60</f>
        <v>0</v>
      </c>
      <c r="J60" s="1"/>
      <c r="K60" s="1"/>
    </row>
    <row r="61" spans="1:16" s="2" customFormat="1" x14ac:dyDescent="0.25">
      <c r="A61" s="16" t="s">
        <v>98</v>
      </c>
      <c r="B61" s="17" t="s">
        <v>99</v>
      </c>
      <c r="C61" s="18" t="s">
        <v>100</v>
      </c>
      <c r="D61" s="19" t="s">
        <v>33</v>
      </c>
      <c r="E61" s="20">
        <v>2.5132999999999999E-2</v>
      </c>
      <c r="F61" s="20">
        <v>1.3508201288205128E-3</v>
      </c>
      <c r="G61" s="21"/>
      <c r="H61" s="22">
        <f>F61*G61</f>
        <v>0</v>
      </c>
      <c r="I61" s="1"/>
      <c r="J61" s="1">
        <f>H61</f>
        <v>0</v>
      </c>
      <c r="K61" s="1"/>
    </row>
    <row r="62" spans="1:16" s="2" customFormat="1" x14ac:dyDescent="0.25">
      <c r="A62" s="10" t="s">
        <v>101</v>
      </c>
      <c r="B62" s="11" t="s">
        <v>102</v>
      </c>
      <c r="C62" s="12" t="s">
        <v>103</v>
      </c>
      <c r="D62" s="13" t="s">
        <v>104</v>
      </c>
      <c r="E62" s="49">
        <v>5.3746871794871804</v>
      </c>
      <c r="F62" s="50"/>
      <c r="G62" s="14"/>
      <c r="H62" s="15"/>
      <c r="I62" s="1"/>
      <c r="J62" s="1"/>
      <c r="K62" s="1"/>
      <c r="P62" s="2">
        <f>+E62/$O$18</f>
        <v>0.27562498356344517</v>
      </c>
    </row>
    <row r="63" spans="1:16" s="2" customFormat="1" x14ac:dyDescent="0.25">
      <c r="A63" s="16" t="s">
        <v>105</v>
      </c>
      <c r="B63" s="17" t="s">
        <v>24</v>
      </c>
      <c r="C63" s="18" t="s">
        <v>25</v>
      </c>
      <c r="D63" s="19" t="s">
        <v>26</v>
      </c>
      <c r="E63" s="20">
        <v>10.199999999999999</v>
      </c>
      <c r="F63" s="20">
        <v>54.82180923076924</v>
      </c>
      <c r="G63" s="21"/>
      <c r="H63" s="22">
        <f>F63*G63</f>
        <v>0</v>
      </c>
      <c r="I63" s="1">
        <f>H63</f>
        <v>0</v>
      </c>
      <c r="J63" s="1"/>
      <c r="K63" s="1"/>
    </row>
    <row r="64" spans="1:16" s="2" customFormat="1" x14ac:dyDescent="0.25">
      <c r="A64" s="16" t="s">
        <v>106</v>
      </c>
      <c r="B64" s="17" t="s">
        <v>28</v>
      </c>
      <c r="C64" s="18" t="s">
        <v>29</v>
      </c>
      <c r="D64" s="19" t="s">
        <v>26</v>
      </c>
      <c r="E64" s="20">
        <v>0.51</v>
      </c>
      <c r="F64" s="20">
        <v>2.7410904615384619</v>
      </c>
      <c r="G64" s="21"/>
      <c r="H64" s="22">
        <f>F64*G64</f>
        <v>0</v>
      </c>
      <c r="I64" s="1">
        <f>H64</f>
        <v>0</v>
      </c>
      <c r="J64" s="1"/>
      <c r="K64" s="1"/>
    </row>
    <row r="65" spans="1:16" s="2" customFormat="1" x14ac:dyDescent="0.25">
      <c r="A65" s="16" t="s">
        <v>107</v>
      </c>
      <c r="B65" s="17" t="s">
        <v>108</v>
      </c>
      <c r="C65" s="18" t="s">
        <v>109</v>
      </c>
      <c r="D65" s="19" t="s">
        <v>33</v>
      </c>
      <c r="E65" s="20">
        <v>0.51</v>
      </c>
      <c r="F65" s="20">
        <v>2.7410904615384619</v>
      </c>
      <c r="G65" s="21"/>
      <c r="H65" s="22">
        <f>F65*G65</f>
        <v>0</v>
      </c>
      <c r="I65" s="1"/>
      <c r="J65" s="1">
        <f>H65</f>
        <v>0</v>
      </c>
      <c r="K65" s="1"/>
    </row>
    <row r="66" spans="1:16" s="2" customFormat="1" x14ac:dyDescent="0.25">
      <c r="A66" s="16" t="s">
        <v>110</v>
      </c>
      <c r="B66" s="17" t="s">
        <v>111</v>
      </c>
      <c r="C66" s="18" t="s">
        <v>112</v>
      </c>
      <c r="D66" s="19" t="s">
        <v>48</v>
      </c>
      <c r="E66" s="20">
        <v>12.5</v>
      </c>
      <c r="F66" s="20">
        <v>67.183589743589749</v>
      </c>
      <c r="G66" s="21"/>
      <c r="H66" s="22">
        <f>F66*G66</f>
        <v>0</v>
      </c>
      <c r="I66" s="1"/>
      <c r="J66" s="1"/>
      <c r="K66" s="1">
        <f>H66</f>
        <v>0</v>
      </c>
    </row>
    <row r="67" spans="1:16" s="2" customFormat="1" ht="20.399999999999999" x14ac:dyDescent="0.25">
      <c r="A67" s="10" t="s">
        <v>113</v>
      </c>
      <c r="B67" s="11" t="s">
        <v>114</v>
      </c>
      <c r="C67" s="12" t="s">
        <v>115</v>
      </c>
      <c r="D67" s="13" t="s">
        <v>63</v>
      </c>
      <c r="E67" s="49">
        <v>7.7714343589743589</v>
      </c>
      <c r="F67" s="50"/>
      <c r="G67" s="14"/>
      <c r="H67" s="15"/>
      <c r="I67" s="1"/>
      <c r="J67" s="1"/>
      <c r="K67" s="1"/>
      <c r="P67" s="2">
        <f>+E67/$O$18</f>
        <v>0.39853509533201842</v>
      </c>
    </row>
    <row r="68" spans="1:16" s="2" customFormat="1" x14ac:dyDescent="0.25">
      <c r="A68" s="16" t="s">
        <v>116</v>
      </c>
      <c r="B68" s="17" t="s">
        <v>24</v>
      </c>
      <c r="C68" s="18" t="s">
        <v>25</v>
      </c>
      <c r="D68" s="19" t="s">
        <v>26</v>
      </c>
      <c r="E68" s="20">
        <v>88.5</v>
      </c>
      <c r="F68" s="20">
        <v>687.77194076923081</v>
      </c>
      <c r="G68" s="21"/>
      <c r="H68" s="22">
        <f>F68*G68</f>
        <v>0</v>
      </c>
      <c r="I68" s="1">
        <f>H68</f>
        <v>0</v>
      </c>
      <c r="J68" s="1"/>
      <c r="K68" s="1"/>
    </row>
    <row r="69" spans="1:16" s="2" customFormat="1" x14ac:dyDescent="0.25">
      <c r="A69" s="10" t="s">
        <v>117</v>
      </c>
      <c r="B69" s="11" t="s">
        <v>118</v>
      </c>
      <c r="C69" s="12" t="s">
        <v>119</v>
      </c>
      <c r="D69" s="13" t="s">
        <v>63</v>
      </c>
      <c r="E69" s="49">
        <v>7.7714343589743589</v>
      </c>
      <c r="F69" s="50"/>
      <c r="G69" s="14"/>
      <c r="H69" s="15"/>
      <c r="I69" s="1"/>
      <c r="J69" s="1"/>
      <c r="K69" s="1"/>
      <c r="P69" s="2">
        <f>+E69/$O$18</f>
        <v>0.39853509533201842</v>
      </c>
    </row>
    <row r="70" spans="1:16" s="2" customFormat="1" x14ac:dyDescent="0.25">
      <c r="A70" s="16" t="s">
        <v>120</v>
      </c>
      <c r="B70" s="17" t="s">
        <v>24</v>
      </c>
      <c r="C70" s="18" t="s">
        <v>25</v>
      </c>
      <c r="D70" s="19" t="s">
        <v>26</v>
      </c>
      <c r="E70" s="20">
        <v>12.53</v>
      </c>
      <c r="F70" s="20">
        <v>97.376072517948714</v>
      </c>
      <c r="G70" s="21"/>
      <c r="H70" s="22">
        <f>F70*G70</f>
        <v>0</v>
      </c>
      <c r="I70" s="1">
        <f>H70</f>
        <v>0</v>
      </c>
      <c r="J70" s="1"/>
      <c r="K70" s="1"/>
    </row>
    <row r="71" spans="1:16" s="2" customFormat="1" x14ac:dyDescent="0.25">
      <c r="A71" s="16" t="s">
        <v>121</v>
      </c>
      <c r="B71" s="17" t="s">
        <v>28</v>
      </c>
      <c r="C71" s="18" t="s">
        <v>29</v>
      </c>
      <c r="D71" s="19" t="s">
        <v>26</v>
      </c>
      <c r="E71" s="20">
        <v>3.04</v>
      </c>
      <c r="F71" s="20">
        <v>23.625160451282053</v>
      </c>
      <c r="G71" s="21"/>
      <c r="H71" s="22">
        <f>F71*G71</f>
        <v>0</v>
      </c>
      <c r="I71" s="1">
        <f>H71</f>
        <v>0</v>
      </c>
      <c r="J71" s="1"/>
      <c r="K71" s="1"/>
    </row>
    <row r="72" spans="1:16" s="2" customFormat="1" ht="20.399999999999999" x14ac:dyDescent="0.25">
      <c r="A72" s="16" t="s">
        <v>122</v>
      </c>
      <c r="B72" s="17" t="s">
        <v>123</v>
      </c>
      <c r="C72" s="18" t="s">
        <v>124</v>
      </c>
      <c r="D72" s="19" t="s">
        <v>33</v>
      </c>
      <c r="E72" s="20">
        <v>3.04</v>
      </c>
      <c r="F72" s="20">
        <v>23.625160451282053</v>
      </c>
      <c r="G72" s="21"/>
      <c r="H72" s="22">
        <f>F72*G72</f>
        <v>0</v>
      </c>
      <c r="I72" s="1"/>
      <c r="J72" s="1">
        <f>H72</f>
        <v>0</v>
      </c>
      <c r="K72" s="1"/>
    </row>
    <row r="73" spans="1:16" s="2" customFormat="1" x14ac:dyDescent="0.25">
      <c r="A73" s="16" t="s">
        <v>125</v>
      </c>
      <c r="B73" s="17" t="s">
        <v>126</v>
      </c>
      <c r="C73" s="18" t="s">
        <v>127</v>
      </c>
      <c r="D73" s="19" t="s">
        <v>33</v>
      </c>
      <c r="E73" s="20">
        <v>12.18</v>
      </c>
      <c r="F73" s="20">
        <v>94.656070492307691</v>
      </c>
      <c r="G73" s="21"/>
      <c r="H73" s="22">
        <f>F73*G73</f>
        <v>0</v>
      </c>
      <c r="I73" s="1"/>
      <c r="J73" s="1">
        <f>H73</f>
        <v>0</v>
      </c>
      <c r="K73" s="1"/>
    </row>
    <row r="74" spans="1:16" s="2" customFormat="1" ht="20.399999999999999" x14ac:dyDescent="0.25">
      <c r="A74" s="10" t="s">
        <v>128</v>
      </c>
      <c r="B74" s="11" t="s">
        <v>129</v>
      </c>
      <c r="C74" s="12" t="s">
        <v>130</v>
      </c>
      <c r="D74" s="13" t="s">
        <v>22</v>
      </c>
      <c r="E74" s="49">
        <v>0.87087184615384616</v>
      </c>
      <c r="F74" s="50"/>
      <c r="G74" s="14"/>
      <c r="H74" s="15"/>
      <c r="I74" s="1"/>
      <c r="J74" s="1"/>
      <c r="K74" s="1"/>
      <c r="P74" s="2">
        <f>+E74/$O$18</f>
        <v>4.4660094674556214E-2</v>
      </c>
    </row>
    <row r="75" spans="1:16" s="2" customFormat="1" x14ac:dyDescent="0.25">
      <c r="A75" s="16" t="s">
        <v>131</v>
      </c>
      <c r="B75" s="17" t="s">
        <v>28</v>
      </c>
      <c r="C75" s="18" t="s">
        <v>29</v>
      </c>
      <c r="D75" s="19" t="s">
        <v>26</v>
      </c>
      <c r="E75" s="20">
        <v>7.6</v>
      </c>
      <c r="F75" s="20">
        <v>6.6186260307692306</v>
      </c>
      <c r="G75" s="21"/>
      <c r="H75" s="22">
        <f>F75*G75</f>
        <v>0</v>
      </c>
      <c r="I75" s="1">
        <f>H75</f>
        <v>0</v>
      </c>
      <c r="J75" s="1"/>
      <c r="K75" s="1"/>
    </row>
    <row r="76" spans="1:16" s="2" customFormat="1" ht="20.399999999999999" x14ac:dyDescent="0.25">
      <c r="A76" s="16" t="s">
        <v>132</v>
      </c>
      <c r="B76" s="17" t="s">
        <v>133</v>
      </c>
      <c r="C76" s="18" t="s">
        <v>134</v>
      </c>
      <c r="D76" s="19" t="s">
        <v>33</v>
      </c>
      <c r="E76" s="20">
        <v>7.6</v>
      </c>
      <c r="F76" s="20">
        <v>6.6186260307692306</v>
      </c>
      <c r="G76" s="21"/>
      <c r="H76" s="22">
        <f>F76*G76</f>
        <v>0</v>
      </c>
      <c r="I76" s="1"/>
      <c r="J76" s="1">
        <f>H76</f>
        <v>0</v>
      </c>
      <c r="K76" s="1"/>
    </row>
    <row r="77" spans="1:16" s="2" customFormat="1" x14ac:dyDescent="0.25">
      <c r="A77" s="10" t="s">
        <v>135</v>
      </c>
      <c r="B77" s="11" t="s">
        <v>118</v>
      </c>
      <c r="C77" s="12" t="s">
        <v>119</v>
      </c>
      <c r="D77" s="13" t="s">
        <v>63</v>
      </c>
      <c r="E77" s="49">
        <v>8.7087184615384619</v>
      </c>
      <c r="F77" s="50"/>
      <c r="G77" s="14"/>
      <c r="H77" s="15"/>
      <c r="I77" s="1"/>
      <c r="J77" s="1"/>
      <c r="K77" s="1"/>
      <c r="P77" s="2">
        <f>+E77/$O$18</f>
        <v>0.44660094674556217</v>
      </c>
    </row>
    <row r="78" spans="1:16" s="2" customFormat="1" x14ac:dyDescent="0.25">
      <c r="A78" s="16" t="s">
        <v>136</v>
      </c>
      <c r="B78" s="17" t="s">
        <v>24</v>
      </c>
      <c r="C78" s="18" t="s">
        <v>25</v>
      </c>
      <c r="D78" s="19" t="s">
        <v>26</v>
      </c>
      <c r="E78" s="20">
        <v>12.53</v>
      </c>
      <c r="F78" s="20">
        <v>109.12024232307692</v>
      </c>
      <c r="G78" s="21"/>
      <c r="H78" s="22">
        <f>F78*G78</f>
        <v>0</v>
      </c>
      <c r="I78" s="1">
        <f>H78</f>
        <v>0</v>
      </c>
      <c r="J78" s="1"/>
      <c r="K78" s="1"/>
    </row>
    <row r="79" spans="1:16" s="2" customFormat="1" x14ac:dyDescent="0.25">
      <c r="A79" s="16" t="s">
        <v>137</v>
      </c>
      <c r="B79" s="17" t="s">
        <v>28</v>
      </c>
      <c r="C79" s="18" t="s">
        <v>29</v>
      </c>
      <c r="D79" s="19" t="s">
        <v>26</v>
      </c>
      <c r="E79" s="20">
        <v>3.04</v>
      </c>
      <c r="F79" s="20">
        <v>26.474504123076926</v>
      </c>
      <c r="G79" s="21"/>
      <c r="H79" s="22">
        <f>F79*G79</f>
        <v>0</v>
      </c>
      <c r="I79" s="1">
        <f>H79</f>
        <v>0</v>
      </c>
      <c r="J79" s="1"/>
      <c r="K79" s="1"/>
    </row>
    <row r="80" spans="1:16" s="2" customFormat="1" ht="20.399999999999999" x14ac:dyDescent="0.25">
      <c r="A80" s="16" t="s">
        <v>138</v>
      </c>
      <c r="B80" s="17" t="s">
        <v>123</v>
      </c>
      <c r="C80" s="18" t="s">
        <v>124</v>
      </c>
      <c r="D80" s="19" t="s">
        <v>33</v>
      </c>
      <c r="E80" s="20">
        <v>3.04</v>
      </c>
      <c r="F80" s="20">
        <v>26.474504123076926</v>
      </c>
      <c r="G80" s="21"/>
      <c r="H80" s="22">
        <f>F80*G80</f>
        <v>0</v>
      </c>
      <c r="I80" s="1"/>
      <c r="J80" s="1">
        <f>H80</f>
        <v>0</v>
      </c>
      <c r="K80" s="1"/>
    </row>
    <row r="81" spans="1:16" s="2" customFormat="1" x14ac:dyDescent="0.25">
      <c r="A81" s="16" t="s">
        <v>139</v>
      </c>
      <c r="B81" s="17" t="s">
        <v>126</v>
      </c>
      <c r="C81" s="18" t="s">
        <v>127</v>
      </c>
      <c r="D81" s="19" t="s">
        <v>33</v>
      </c>
      <c r="E81" s="20">
        <v>12.18</v>
      </c>
      <c r="F81" s="20">
        <v>106.07219086153846</v>
      </c>
      <c r="G81" s="21"/>
      <c r="H81" s="22">
        <f>F81*G81</f>
        <v>0</v>
      </c>
      <c r="I81" s="1"/>
      <c r="J81" s="1">
        <f>H81</f>
        <v>0</v>
      </c>
      <c r="K81" s="1"/>
    </row>
    <row r="82" spans="1:16" s="2" customFormat="1" ht="20.399999999999999" x14ac:dyDescent="0.25">
      <c r="A82" s="10" t="s">
        <v>140</v>
      </c>
      <c r="B82" s="11" t="s">
        <v>129</v>
      </c>
      <c r="C82" s="12" t="s">
        <v>141</v>
      </c>
      <c r="D82" s="13" t="s">
        <v>22</v>
      </c>
      <c r="E82" s="49">
        <v>14.630262717948719</v>
      </c>
      <c r="F82" s="50"/>
      <c r="G82" s="14"/>
      <c r="H82" s="15"/>
      <c r="I82" s="1"/>
      <c r="J82" s="1"/>
      <c r="K82" s="1"/>
      <c r="P82" s="2">
        <f>+E82/$O$18</f>
        <v>0.75026988297172914</v>
      </c>
    </row>
    <row r="83" spans="1:16" s="2" customFormat="1" x14ac:dyDescent="0.25">
      <c r="A83" s="16" t="s">
        <v>142</v>
      </c>
      <c r="B83" s="17" t="s">
        <v>28</v>
      </c>
      <c r="C83" s="18" t="s">
        <v>29</v>
      </c>
      <c r="D83" s="19" t="s">
        <v>26</v>
      </c>
      <c r="E83" s="20">
        <v>7.6</v>
      </c>
      <c r="F83" s="20">
        <v>111.18999665641026</v>
      </c>
      <c r="G83" s="21"/>
      <c r="H83" s="22">
        <f>F83*G83</f>
        <v>0</v>
      </c>
      <c r="I83" s="1">
        <f>H83</f>
        <v>0</v>
      </c>
      <c r="J83" s="1"/>
      <c r="K83" s="1"/>
    </row>
    <row r="84" spans="1:16" s="2" customFormat="1" ht="20.399999999999999" x14ac:dyDescent="0.25">
      <c r="A84" s="16" t="s">
        <v>143</v>
      </c>
      <c r="B84" s="17" t="s">
        <v>133</v>
      </c>
      <c r="C84" s="18" t="s">
        <v>134</v>
      </c>
      <c r="D84" s="19" t="s">
        <v>33</v>
      </c>
      <c r="E84" s="20">
        <v>7.6</v>
      </c>
      <c r="F84" s="20">
        <v>111.18999665641026</v>
      </c>
      <c r="G84" s="21"/>
      <c r="H84" s="22">
        <f>F84*G84</f>
        <v>0</v>
      </c>
      <c r="I84" s="1"/>
      <c r="J84" s="1">
        <f>H84</f>
        <v>0</v>
      </c>
      <c r="K84" s="1"/>
    </row>
    <row r="85" spans="1:16" s="2" customFormat="1" x14ac:dyDescent="0.25">
      <c r="A85" s="10" t="s">
        <v>144</v>
      </c>
      <c r="B85" s="11" t="s">
        <v>118</v>
      </c>
      <c r="C85" s="12" t="s">
        <v>145</v>
      </c>
      <c r="D85" s="13" t="s">
        <v>63</v>
      </c>
      <c r="E85" s="49">
        <v>146.30262717948719</v>
      </c>
      <c r="F85" s="50"/>
      <c r="G85" s="14"/>
      <c r="H85" s="15"/>
      <c r="I85" s="1"/>
      <c r="J85" s="1"/>
      <c r="K85" s="1"/>
      <c r="P85" s="2">
        <f>+E85/$O$18</f>
        <v>7.5026988297172919</v>
      </c>
    </row>
    <row r="86" spans="1:16" s="2" customFormat="1" x14ac:dyDescent="0.25">
      <c r="A86" s="16" t="s">
        <v>146</v>
      </c>
      <c r="B86" s="17" t="s">
        <v>24</v>
      </c>
      <c r="C86" s="18" t="s">
        <v>25</v>
      </c>
      <c r="D86" s="19" t="s">
        <v>26</v>
      </c>
      <c r="E86" s="20">
        <v>12.53</v>
      </c>
      <c r="F86" s="20">
        <v>1833.1719185589743</v>
      </c>
      <c r="G86" s="21"/>
      <c r="H86" s="22">
        <f>F86*G86</f>
        <v>0</v>
      </c>
      <c r="I86" s="1">
        <f>H86</f>
        <v>0</v>
      </c>
      <c r="J86" s="1"/>
      <c r="K86" s="1"/>
    </row>
    <row r="87" spans="1:16" s="2" customFormat="1" x14ac:dyDescent="0.25">
      <c r="A87" s="16" t="s">
        <v>147</v>
      </c>
      <c r="B87" s="17" t="s">
        <v>28</v>
      </c>
      <c r="C87" s="18" t="s">
        <v>29</v>
      </c>
      <c r="D87" s="19" t="s">
        <v>26</v>
      </c>
      <c r="E87" s="20">
        <v>3.04</v>
      </c>
      <c r="F87" s="20">
        <v>444.75998662564103</v>
      </c>
      <c r="G87" s="21"/>
      <c r="H87" s="22">
        <f>F87*G87</f>
        <v>0</v>
      </c>
      <c r="I87" s="1">
        <f>H87</f>
        <v>0</v>
      </c>
      <c r="J87" s="1"/>
      <c r="K87" s="1"/>
    </row>
    <row r="88" spans="1:16" s="2" customFormat="1" ht="20.399999999999999" x14ac:dyDescent="0.25">
      <c r="A88" s="16" t="s">
        <v>148</v>
      </c>
      <c r="B88" s="17" t="s">
        <v>123</v>
      </c>
      <c r="C88" s="18" t="s">
        <v>124</v>
      </c>
      <c r="D88" s="19" t="s">
        <v>33</v>
      </c>
      <c r="E88" s="20">
        <v>3.04</v>
      </c>
      <c r="F88" s="20">
        <v>444.75998662564103</v>
      </c>
      <c r="G88" s="21"/>
      <c r="H88" s="22">
        <f>F88*G88</f>
        <v>0</v>
      </c>
      <c r="I88" s="1"/>
      <c r="J88" s="1">
        <f>H88</f>
        <v>0</v>
      </c>
      <c r="K88" s="1"/>
    </row>
    <row r="89" spans="1:16" s="2" customFormat="1" x14ac:dyDescent="0.25">
      <c r="A89" s="16" t="s">
        <v>149</v>
      </c>
      <c r="B89" s="17" t="s">
        <v>126</v>
      </c>
      <c r="C89" s="18" t="s">
        <v>127</v>
      </c>
      <c r="D89" s="19" t="s">
        <v>33</v>
      </c>
      <c r="E89" s="20">
        <v>12.18</v>
      </c>
      <c r="F89" s="20">
        <v>1781.9659990461539</v>
      </c>
      <c r="G89" s="21"/>
      <c r="H89" s="22">
        <f>F89*G89</f>
        <v>0</v>
      </c>
      <c r="I89" s="1"/>
      <c r="J89" s="1">
        <f>H89</f>
        <v>0</v>
      </c>
      <c r="K89" s="1"/>
    </row>
    <row r="90" spans="1:16" s="2" customFormat="1" x14ac:dyDescent="0.25">
      <c r="A90" s="6"/>
      <c r="B90" s="51"/>
      <c r="C90" s="52"/>
      <c r="D90" s="52"/>
      <c r="E90" s="52"/>
      <c r="F90" s="52"/>
      <c r="G90" s="53"/>
      <c r="H90" s="8"/>
      <c r="I90" s="1"/>
      <c r="J90" s="1"/>
      <c r="K90" s="1"/>
      <c r="P90" s="2">
        <f>+E90/$O$18</f>
        <v>0</v>
      </c>
    </row>
    <row r="91" spans="1:16" s="2" customFormat="1" x14ac:dyDescent="0.25">
      <c r="A91" s="6"/>
      <c r="B91" s="51" t="s">
        <v>150</v>
      </c>
      <c r="C91" s="52"/>
      <c r="D91" s="52"/>
      <c r="E91" s="52"/>
      <c r="F91" s="52"/>
      <c r="G91" s="53"/>
      <c r="H91" s="8">
        <f>E91*G91</f>
        <v>0</v>
      </c>
      <c r="I91" s="1"/>
      <c r="J91" s="1"/>
      <c r="K91" s="1"/>
      <c r="P91" s="2">
        <f>+E91/$O$18</f>
        <v>0</v>
      </c>
    </row>
    <row r="92" spans="1:16" s="2" customFormat="1" ht="20.399999999999999" x14ac:dyDescent="0.25">
      <c r="A92" s="10" t="s">
        <v>151</v>
      </c>
      <c r="B92" s="11" t="s">
        <v>152</v>
      </c>
      <c r="C92" s="12" t="s">
        <v>153</v>
      </c>
      <c r="D92" s="13" t="s">
        <v>154</v>
      </c>
      <c r="E92" s="49">
        <v>0.96399999999999997</v>
      </c>
      <c r="F92" s="50"/>
      <c r="G92" s="14"/>
      <c r="H92" s="15"/>
      <c r="I92" s="1"/>
      <c r="J92" s="1"/>
      <c r="K92" s="1"/>
      <c r="P92" s="2">
        <f>+E92/$O$18</f>
        <v>4.9435897435897436E-2</v>
      </c>
    </row>
    <row r="93" spans="1:16" s="2" customFormat="1" x14ac:dyDescent="0.25">
      <c r="A93" s="16" t="s">
        <v>155</v>
      </c>
      <c r="B93" s="17" t="s">
        <v>24</v>
      </c>
      <c r="C93" s="18" t="s">
        <v>25</v>
      </c>
      <c r="D93" s="19" t="s">
        <v>26</v>
      </c>
      <c r="E93" s="20">
        <v>56.8</v>
      </c>
      <c r="F93" s="20">
        <v>54.755199999999995</v>
      </c>
      <c r="G93" s="21"/>
      <c r="H93" s="22">
        <f t="shared" ref="H93:H103" si="0">F93*G93</f>
        <v>0</v>
      </c>
      <c r="I93" s="1">
        <f>H93</f>
        <v>0</v>
      </c>
      <c r="J93" s="1"/>
      <c r="K93" s="1"/>
    </row>
    <row r="94" spans="1:16" s="2" customFormat="1" x14ac:dyDescent="0.25">
      <c r="A94" s="16" t="s">
        <v>156</v>
      </c>
      <c r="B94" s="17" t="s">
        <v>28</v>
      </c>
      <c r="C94" s="18" t="s">
        <v>29</v>
      </c>
      <c r="D94" s="19" t="s">
        <v>26</v>
      </c>
      <c r="E94" s="20">
        <v>6.6</v>
      </c>
      <c r="F94" s="20">
        <v>6.3623999999999992</v>
      </c>
      <c r="G94" s="21"/>
      <c r="H94" s="22">
        <f t="shared" si="0"/>
        <v>0</v>
      </c>
      <c r="I94" s="1">
        <f>H94</f>
        <v>0</v>
      </c>
      <c r="J94" s="1"/>
      <c r="K94" s="1"/>
    </row>
    <row r="95" spans="1:16" s="2" customFormat="1" x14ac:dyDescent="0.25">
      <c r="A95" s="16" t="s">
        <v>157</v>
      </c>
      <c r="B95" s="17" t="s">
        <v>108</v>
      </c>
      <c r="C95" s="18" t="s">
        <v>109</v>
      </c>
      <c r="D95" s="19" t="s">
        <v>33</v>
      </c>
      <c r="E95" s="20">
        <v>1.54</v>
      </c>
      <c r="F95" s="20">
        <v>1.4845599999999999</v>
      </c>
      <c r="G95" s="21"/>
      <c r="H95" s="22">
        <f t="shared" si="0"/>
        <v>0</v>
      </c>
      <c r="I95" s="1"/>
      <c r="J95" s="1">
        <f>H95</f>
        <v>0</v>
      </c>
      <c r="K95" s="1"/>
    </row>
    <row r="96" spans="1:16" s="2" customFormat="1" ht="20.399999999999999" x14ac:dyDescent="0.25">
      <c r="A96" s="16" t="s">
        <v>158</v>
      </c>
      <c r="B96" s="17" t="s">
        <v>43</v>
      </c>
      <c r="C96" s="18" t="s">
        <v>44</v>
      </c>
      <c r="D96" s="19" t="s">
        <v>33</v>
      </c>
      <c r="E96" s="20">
        <v>2.44</v>
      </c>
      <c r="F96" s="20">
        <v>2.35216</v>
      </c>
      <c r="G96" s="21"/>
      <c r="H96" s="22">
        <f t="shared" si="0"/>
        <v>0</v>
      </c>
      <c r="I96" s="1"/>
      <c r="J96" s="1">
        <f>H96</f>
        <v>0</v>
      </c>
      <c r="K96" s="1"/>
    </row>
    <row r="97" spans="1:16" s="2" customFormat="1" x14ac:dyDescent="0.25">
      <c r="A97" s="16" t="s">
        <v>159</v>
      </c>
      <c r="B97" s="17" t="s">
        <v>160</v>
      </c>
      <c r="C97" s="18" t="s">
        <v>161</v>
      </c>
      <c r="D97" s="19" t="s">
        <v>33</v>
      </c>
      <c r="E97" s="20">
        <v>10.199999999999999</v>
      </c>
      <c r="F97" s="20">
        <v>9.8327999999999989</v>
      </c>
      <c r="G97" s="21"/>
      <c r="H97" s="22">
        <f t="shared" si="0"/>
        <v>0</v>
      </c>
      <c r="I97" s="1"/>
      <c r="J97" s="1">
        <f>H97</f>
        <v>0</v>
      </c>
      <c r="K97" s="1"/>
    </row>
    <row r="98" spans="1:16" s="2" customFormat="1" x14ac:dyDescent="0.25">
      <c r="A98" s="16" t="s">
        <v>162</v>
      </c>
      <c r="B98" s="17" t="s">
        <v>163</v>
      </c>
      <c r="C98" s="18" t="s">
        <v>164</v>
      </c>
      <c r="D98" s="19" t="s">
        <v>33</v>
      </c>
      <c r="E98" s="20">
        <v>2.3199999999999998</v>
      </c>
      <c r="F98" s="20">
        <v>2.2364799999999998</v>
      </c>
      <c r="G98" s="21"/>
      <c r="H98" s="22">
        <f t="shared" si="0"/>
        <v>0</v>
      </c>
      <c r="I98" s="1"/>
      <c r="J98" s="1">
        <f>H98</f>
        <v>0</v>
      </c>
      <c r="K98" s="1"/>
    </row>
    <row r="99" spans="1:16" s="2" customFormat="1" x14ac:dyDescent="0.25">
      <c r="A99" s="16" t="s">
        <v>165</v>
      </c>
      <c r="B99" s="17" t="s">
        <v>166</v>
      </c>
      <c r="C99" s="18" t="s">
        <v>167</v>
      </c>
      <c r="D99" s="19" t="s">
        <v>33</v>
      </c>
      <c r="E99" s="20">
        <v>0.3</v>
      </c>
      <c r="F99" s="20">
        <v>0.28919999999999996</v>
      </c>
      <c r="G99" s="21"/>
      <c r="H99" s="22">
        <f t="shared" si="0"/>
        <v>0</v>
      </c>
      <c r="I99" s="1"/>
      <c r="J99" s="1">
        <f>H99</f>
        <v>0</v>
      </c>
      <c r="K99" s="1"/>
    </row>
    <row r="100" spans="1:16" s="2" customFormat="1" x14ac:dyDescent="0.25">
      <c r="A100" s="16" t="s">
        <v>168</v>
      </c>
      <c r="B100" s="17" t="s">
        <v>169</v>
      </c>
      <c r="C100" s="18" t="s">
        <v>170</v>
      </c>
      <c r="D100" s="19" t="s">
        <v>96</v>
      </c>
      <c r="E100" s="20">
        <v>2.48</v>
      </c>
      <c r="F100" s="20">
        <v>2.39072</v>
      </c>
      <c r="G100" s="21"/>
      <c r="H100" s="22">
        <f t="shared" si="0"/>
        <v>0</v>
      </c>
      <c r="I100" s="1"/>
      <c r="J100" s="1"/>
      <c r="K100" s="1">
        <f>H100</f>
        <v>0</v>
      </c>
    </row>
    <row r="101" spans="1:16" s="2" customFormat="1" x14ac:dyDescent="0.25">
      <c r="A101" s="16" t="s">
        <v>171</v>
      </c>
      <c r="B101" s="17" t="s">
        <v>172</v>
      </c>
      <c r="C101" s="18" t="s">
        <v>173</v>
      </c>
      <c r="D101" s="19" t="s">
        <v>48</v>
      </c>
      <c r="E101" s="20">
        <v>3.68</v>
      </c>
      <c r="F101" s="20">
        <v>3.54752</v>
      </c>
      <c r="G101" s="21"/>
      <c r="H101" s="22">
        <f t="shared" si="0"/>
        <v>0</v>
      </c>
      <c r="I101" s="1"/>
      <c r="J101" s="1"/>
      <c r="K101" s="1">
        <f>H101</f>
        <v>0</v>
      </c>
    </row>
    <row r="102" spans="1:16" s="2" customFormat="1" x14ac:dyDescent="0.25">
      <c r="A102" s="16" t="s">
        <v>174</v>
      </c>
      <c r="B102" s="17" t="s">
        <v>175</v>
      </c>
      <c r="C102" s="18" t="s">
        <v>176</v>
      </c>
      <c r="D102" s="19" t="s">
        <v>48</v>
      </c>
      <c r="E102" s="20">
        <v>1.84</v>
      </c>
      <c r="F102" s="20">
        <v>1.77376</v>
      </c>
      <c r="G102" s="21"/>
      <c r="H102" s="22">
        <f t="shared" si="0"/>
        <v>0</v>
      </c>
      <c r="I102" s="1"/>
      <c r="J102" s="1"/>
      <c r="K102" s="1">
        <f>H102</f>
        <v>0</v>
      </c>
    </row>
    <row r="103" spans="1:16" s="2" customFormat="1" x14ac:dyDescent="0.25">
      <c r="A103" s="16" t="s">
        <v>177</v>
      </c>
      <c r="B103" s="17" t="s">
        <v>178</v>
      </c>
      <c r="C103" s="18" t="s">
        <v>179</v>
      </c>
      <c r="D103" s="19" t="s">
        <v>48</v>
      </c>
      <c r="E103" s="20">
        <v>5.96</v>
      </c>
      <c r="F103" s="20">
        <v>5.7454399999999994</v>
      </c>
      <c r="G103" s="21"/>
      <c r="H103" s="22">
        <f t="shared" si="0"/>
        <v>0</v>
      </c>
      <c r="I103" s="1"/>
      <c r="J103" s="1"/>
      <c r="K103" s="1">
        <f>H103</f>
        <v>0</v>
      </c>
    </row>
    <row r="104" spans="1:16" s="2" customFormat="1" x14ac:dyDescent="0.25">
      <c r="A104" s="10" t="s">
        <v>180</v>
      </c>
      <c r="B104" s="11" t="s">
        <v>181</v>
      </c>
      <c r="C104" s="12" t="s">
        <v>182</v>
      </c>
      <c r="D104" s="13" t="s">
        <v>104</v>
      </c>
      <c r="E104" s="49">
        <v>6.2489999999999997</v>
      </c>
      <c r="F104" s="50"/>
      <c r="G104" s="14"/>
      <c r="H104" s="15"/>
      <c r="I104" s="1"/>
      <c r="J104" s="1"/>
      <c r="K104" s="1"/>
      <c r="P104" s="2">
        <f>+E104/$O$18</f>
        <v>0.32046153846153846</v>
      </c>
    </row>
    <row r="105" spans="1:16" s="2" customFormat="1" x14ac:dyDescent="0.25">
      <c r="A105" s="16" t="s">
        <v>183</v>
      </c>
      <c r="B105" s="17" t="s">
        <v>24</v>
      </c>
      <c r="C105" s="18" t="s">
        <v>25</v>
      </c>
      <c r="D105" s="19" t="s">
        <v>26</v>
      </c>
      <c r="E105" s="20">
        <v>88.6</v>
      </c>
      <c r="F105" s="20">
        <v>553.66139999999996</v>
      </c>
      <c r="G105" s="21"/>
      <c r="H105" s="22">
        <f t="shared" ref="H105:H119" si="1">F105*G105</f>
        <v>0</v>
      </c>
      <c r="I105" s="1">
        <f>H105</f>
        <v>0</v>
      </c>
      <c r="J105" s="1"/>
      <c r="K105" s="1"/>
    </row>
    <row r="106" spans="1:16" s="2" customFormat="1" x14ac:dyDescent="0.25">
      <c r="A106" s="16" t="s">
        <v>184</v>
      </c>
      <c r="B106" s="17" t="s">
        <v>28</v>
      </c>
      <c r="C106" s="18" t="s">
        <v>29</v>
      </c>
      <c r="D106" s="19" t="s">
        <v>26</v>
      </c>
      <c r="E106" s="20">
        <v>28.54</v>
      </c>
      <c r="F106" s="20">
        <v>178.34645999999998</v>
      </c>
      <c r="G106" s="21"/>
      <c r="H106" s="22">
        <f t="shared" si="1"/>
        <v>0</v>
      </c>
      <c r="I106" s="1">
        <f>H106</f>
        <v>0</v>
      </c>
      <c r="J106" s="1"/>
      <c r="K106" s="1"/>
    </row>
    <row r="107" spans="1:16" s="2" customFormat="1" x14ac:dyDescent="0.25">
      <c r="A107" s="16" t="s">
        <v>185</v>
      </c>
      <c r="B107" s="17" t="s">
        <v>108</v>
      </c>
      <c r="C107" s="18" t="s">
        <v>109</v>
      </c>
      <c r="D107" s="19" t="s">
        <v>33</v>
      </c>
      <c r="E107" s="20">
        <v>0.25</v>
      </c>
      <c r="F107" s="20">
        <v>1.5622499999999999</v>
      </c>
      <c r="G107" s="21"/>
      <c r="H107" s="22">
        <f t="shared" si="1"/>
        <v>0</v>
      </c>
      <c r="I107" s="1"/>
      <c r="J107" s="1">
        <f>H107</f>
        <v>0</v>
      </c>
      <c r="K107" s="1"/>
    </row>
    <row r="108" spans="1:16" s="2" customFormat="1" ht="20.399999999999999" x14ac:dyDescent="0.25">
      <c r="A108" s="16" t="s">
        <v>186</v>
      </c>
      <c r="B108" s="17" t="s">
        <v>187</v>
      </c>
      <c r="C108" s="18" t="s">
        <v>188</v>
      </c>
      <c r="D108" s="19" t="s">
        <v>33</v>
      </c>
      <c r="E108" s="20">
        <v>20.36</v>
      </c>
      <c r="F108" s="20">
        <v>127.22963999999999</v>
      </c>
      <c r="G108" s="21"/>
      <c r="H108" s="22">
        <f t="shared" si="1"/>
        <v>0</v>
      </c>
      <c r="I108" s="1"/>
      <c r="J108" s="1">
        <f>H108</f>
        <v>0</v>
      </c>
      <c r="K108" s="1"/>
    </row>
    <row r="109" spans="1:16" s="2" customFormat="1" x14ac:dyDescent="0.25">
      <c r="A109" s="16" t="s">
        <v>189</v>
      </c>
      <c r="B109" s="17" t="s">
        <v>190</v>
      </c>
      <c r="C109" s="18" t="s">
        <v>191</v>
      </c>
      <c r="D109" s="19" t="s">
        <v>33</v>
      </c>
      <c r="E109" s="20">
        <v>0.16</v>
      </c>
      <c r="F109" s="20">
        <v>0.99983999999999995</v>
      </c>
      <c r="G109" s="21"/>
      <c r="H109" s="22">
        <f t="shared" si="1"/>
        <v>0</v>
      </c>
      <c r="I109" s="1"/>
      <c r="J109" s="1">
        <f>H109</f>
        <v>0</v>
      </c>
      <c r="K109" s="1"/>
    </row>
    <row r="110" spans="1:16" s="2" customFormat="1" x14ac:dyDescent="0.25">
      <c r="A110" s="16" t="s">
        <v>192</v>
      </c>
      <c r="B110" s="17" t="s">
        <v>193</v>
      </c>
      <c r="C110" s="18" t="s">
        <v>167</v>
      </c>
      <c r="D110" s="19" t="s">
        <v>33</v>
      </c>
      <c r="E110" s="20">
        <v>7.77</v>
      </c>
      <c r="F110" s="20">
        <v>48.554729999999992</v>
      </c>
      <c r="G110" s="21"/>
      <c r="H110" s="22">
        <f t="shared" si="1"/>
        <v>0</v>
      </c>
      <c r="I110" s="1"/>
      <c r="J110" s="1">
        <f>H110</f>
        <v>0</v>
      </c>
      <c r="K110" s="1"/>
    </row>
    <row r="111" spans="1:16" s="2" customFormat="1" x14ac:dyDescent="0.25">
      <c r="A111" s="16" t="s">
        <v>194</v>
      </c>
      <c r="B111" s="17" t="s">
        <v>195</v>
      </c>
      <c r="C111" s="18" t="s">
        <v>196</v>
      </c>
      <c r="D111" s="19" t="s">
        <v>33</v>
      </c>
      <c r="E111" s="20">
        <v>0.32</v>
      </c>
      <c r="F111" s="20">
        <v>1.9996799999999999</v>
      </c>
      <c r="G111" s="21"/>
      <c r="H111" s="22">
        <f t="shared" si="1"/>
        <v>0</v>
      </c>
      <c r="I111" s="1"/>
      <c r="J111" s="1">
        <f>H111</f>
        <v>0</v>
      </c>
      <c r="K111" s="1"/>
    </row>
    <row r="112" spans="1:16" s="2" customFormat="1" x14ac:dyDescent="0.25">
      <c r="A112" s="16" t="s">
        <v>197</v>
      </c>
      <c r="B112" s="17" t="s">
        <v>198</v>
      </c>
      <c r="C112" s="18" t="s">
        <v>199</v>
      </c>
      <c r="D112" s="19" t="s">
        <v>48</v>
      </c>
      <c r="E112" s="20">
        <v>1.33</v>
      </c>
      <c r="F112" s="20">
        <v>8.3111700000000006</v>
      </c>
      <c r="G112" s="21"/>
      <c r="H112" s="22">
        <f t="shared" si="1"/>
        <v>0</v>
      </c>
      <c r="I112" s="1"/>
      <c r="J112" s="1"/>
      <c r="K112" s="1">
        <f t="shared" ref="K112:K132" si="2">H112</f>
        <v>0</v>
      </c>
    </row>
    <row r="113" spans="1:16" s="2" customFormat="1" x14ac:dyDescent="0.25">
      <c r="A113" s="16" t="s">
        <v>200</v>
      </c>
      <c r="B113" s="17" t="s">
        <v>201</v>
      </c>
      <c r="C113" s="18" t="s">
        <v>202</v>
      </c>
      <c r="D113" s="19" t="s">
        <v>48</v>
      </c>
      <c r="E113" s="20">
        <v>3.0999999999999999E-3</v>
      </c>
      <c r="F113" s="20">
        <v>1.9371899999999997E-2</v>
      </c>
      <c r="G113" s="21"/>
      <c r="H113" s="22">
        <f t="shared" si="1"/>
        <v>0</v>
      </c>
      <c r="I113" s="1"/>
      <c r="J113" s="1"/>
      <c r="K113" s="1">
        <f t="shared" si="2"/>
        <v>0</v>
      </c>
    </row>
    <row r="114" spans="1:16" s="2" customFormat="1" x14ac:dyDescent="0.25">
      <c r="A114" s="16" t="s">
        <v>203</v>
      </c>
      <c r="B114" s="17" t="s">
        <v>204</v>
      </c>
      <c r="C114" s="18" t="s">
        <v>205</v>
      </c>
      <c r="D114" s="19" t="s">
        <v>48</v>
      </c>
      <c r="E114" s="20">
        <v>0.1</v>
      </c>
      <c r="F114" s="20">
        <v>0.62490000000000001</v>
      </c>
      <c r="G114" s="21"/>
      <c r="H114" s="22">
        <f t="shared" si="1"/>
        <v>0</v>
      </c>
      <c r="I114" s="1"/>
      <c r="J114" s="1"/>
      <c r="K114" s="1">
        <f t="shared" si="2"/>
        <v>0</v>
      </c>
    </row>
    <row r="115" spans="1:16" s="2" customFormat="1" x14ac:dyDescent="0.25">
      <c r="A115" s="16" t="s">
        <v>206</v>
      </c>
      <c r="B115" s="17" t="s">
        <v>207</v>
      </c>
      <c r="C115" s="18" t="s">
        <v>208</v>
      </c>
      <c r="D115" s="19" t="s">
        <v>48</v>
      </c>
      <c r="E115" s="20">
        <v>2.2599999999999998</v>
      </c>
      <c r="F115" s="20">
        <v>14.122739999999999</v>
      </c>
      <c r="G115" s="21"/>
      <c r="H115" s="22">
        <f t="shared" si="1"/>
        <v>0</v>
      </c>
      <c r="I115" s="1"/>
      <c r="J115" s="1"/>
      <c r="K115" s="1">
        <f t="shared" si="2"/>
        <v>0</v>
      </c>
    </row>
    <row r="116" spans="1:16" s="2" customFormat="1" x14ac:dyDescent="0.25">
      <c r="A116" s="16" t="s">
        <v>209</v>
      </c>
      <c r="B116" s="17" t="s">
        <v>210</v>
      </c>
      <c r="C116" s="18" t="s">
        <v>211</v>
      </c>
      <c r="D116" s="19" t="s">
        <v>96</v>
      </c>
      <c r="E116" s="20">
        <v>8.0000000000000004E-4</v>
      </c>
      <c r="F116" s="20">
        <v>4.9991999999999997E-3</v>
      </c>
      <c r="G116" s="21"/>
      <c r="H116" s="22">
        <f t="shared" si="1"/>
        <v>0</v>
      </c>
      <c r="I116" s="1"/>
      <c r="J116" s="1"/>
      <c r="K116" s="1">
        <f t="shared" si="2"/>
        <v>0</v>
      </c>
    </row>
    <row r="117" spans="1:16" s="2" customFormat="1" x14ac:dyDescent="0.25">
      <c r="A117" s="16" t="s">
        <v>212</v>
      </c>
      <c r="B117" s="17" t="s">
        <v>213</v>
      </c>
      <c r="C117" s="18" t="s">
        <v>214</v>
      </c>
      <c r="D117" s="19" t="s">
        <v>96</v>
      </c>
      <c r="E117" s="20">
        <v>1.1000000000000001E-3</v>
      </c>
      <c r="F117" s="20">
        <v>6.8738999999999996E-3</v>
      </c>
      <c r="G117" s="21"/>
      <c r="H117" s="22">
        <f t="shared" si="1"/>
        <v>0</v>
      </c>
      <c r="I117" s="1"/>
      <c r="J117" s="1"/>
      <c r="K117" s="1">
        <f t="shared" si="2"/>
        <v>0</v>
      </c>
    </row>
    <row r="118" spans="1:16" s="2" customFormat="1" x14ac:dyDescent="0.25">
      <c r="A118" s="16" t="s">
        <v>215</v>
      </c>
      <c r="B118" s="17" t="s">
        <v>216</v>
      </c>
      <c r="C118" s="18" t="s">
        <v>217</v>
      </c>
      <c r="D118" s="19" t="s">
        <v>218</v>
      </c>
      <c r="E118" s="20">
        <v>1.2</v>
      </c>
      <c r="F118" s="20">
        <v>7.4987999999999992</v>
      </c>
      <c r="G118" s="21"/>
      <c r="H118" s="22">
        <f t="shared" si="1"/>
        <v>0</v>
      </c>
      <c r="I118" s="1"/>
      <c r="J118" s="1"/>
      <c r="K118" s="1">
        <f t="shared" si="2"/>
        <v>0</v>
      </c>
    </row>
    <row r="119" spans="1:16" s="2" customFormat="1" ht="20.399999999999999" x14ac:dyDescent="0.25">
      <c r="A119" s="16" t="s">
        <v>219</v>
      </c>
      <c r="B119" s="17" t="s">
        <v>220</v>
      </c>
      <c r="C119" s="18" t="s">
        <v>221</v>
      </c>
      <c r="D119" s="19" t="s">
        <v>48</v>
      </c>
      <c r="E119" s="20">
        <v>0.04</v>
      </c>
      <c r="F119" s="20">
        <v>0.24995999999999999</v>
      </c>
      <c r="G119" s="21"/>
      <c r="H119" s="22">
        <f t="shared" si="1"/>
        <v>0</v>
      </c>
      <c r="I119" s="1"/>
      <c r="J119" s="1"/>
      <c r="K119" s="1">
        <f t="shared" si="2"/>
        <v>0</v>
      </c>
    </row>
    <row r="120" spans="1:16" s="2" customFormat="1" x14ac:dyDescent="0.25">
      <c r="A120" s="10" t="s">
        <v>222</v>
      </c>
      <c r="B120" s="11" t="s">
        <v>223</v>
      </c>
      <c r="C120" s="12" t="s">
        <v>224</v>
      </c>
      <c r="D120" s="13" t="s">
        <v>225</v>
      </c>
      <c r="E120" s="49">
        <v>40</v>
      </c>
      <c r="F120" s="50"/>
      <c r="G120" s="14"/>
      <c r="H120" s="15">
        <f t="shared" ref="H120:H132" si="3">E120*G120</f>
        <v>0</v>
      </c>
      <c r="I120" s="1"/>
      <c r="J120" s="1"/>
      <c r="K120" s="1">
        <f t="shared" si="2"/>
        <v>0</v>
      </c>
      <c r="P120" s="2">
        <f t="shared" ref="P120:P133" si="4">+E120/$O$18</f>
        <v>2.0512820512820511</v>
      </c>
    </row>
    <row r="121" spans="1:16" s="2" customFormat="1" x14ac:dyDescent="0.25">
      <c r="A121" s="10" t="s">
        <v>226</v>
      </c>
      <c r="B121" s="11" t="s">
        <v>227</v>
      </c>
      <c r="C121" s="12" t="s">
        <v>228</v>
      </c>
      <c r="D121" s="13" t="s">
        <v>225</v>
      </c>
      <c r="E121" s="49">
        <v>5</v>
      </c>
      <c r="F121" s="50"/>
      <c r="G121" s="14"/>
      <c r="H121" s="15">
        <f t="shared" si="3"/>
        <v>0</v>
      </c>
      <c r="I121" s="1"/>
      <c r="J121" s="1"/>
      <c r="K121" s="1">
        <f t="shared" si="2"/>
        <v>0</v>
      </c>
      <c r="P121" s="2">
        <f t="shared" si="4"/>
        <v>0.25641025641025639</v>
      </c>
    </row>
    <row r="122" spans="1:16" s="2" customFormat="1" x14ac:dyDescent="0.25">
      <c r="A122" s="10" t="s">
        <v>229</v>
      </c>
      <c r="B122" s="11" t="s">
        <v>230</v>
      </c>
      <c r="C122" s="12" t="s">
        <v>231</v>
      </c>
      <c r="D122" s="13" t="s">
        <v>225</v>
      </c>
      <c r="E122" s="49">
        <v>3</v>
      </c>
      <c r="F122" s="50"/>
      <c r="G122" s="14"/>
      <c r="H122" s="15">
        <f t="shared" si="3"/>
        <v>0</v>
      </c>
      <c r="I122" s="1"/>
      <c r="J122" s="1"/>
      <c r="K122" s="1">
        <f t="shared" si="2"/>
        <v>0</v>
      </c>
      <c r="P122" s="2">
        <f t="shared" si="4"/>
        <v>0.15384615384615385</v>
      </c>
    </row>
    <row r="123" spans="1:16" s="2" customFormat="1" x14ac:dyDescent="0.25">
      <c r="A123" s="10" t="s">
        <v>232</v>
      </c>
      <c r="B123" s="11" t="s">
        <v>233</v>
      </c>
      <c r="C123" s="12" t="s">
        <v>234</v>
      </c>
      <c r="D123" s="13" t="s">
        <v>225</v>
      </c>
      <c r="E123" s="49">
        <v>37</v>
      </c>
      <c r="F123" s="50"/>
      <c r="G123" s="14"/>
      <c r="H123" s="15">
        <f t="shared" si="3"/>
        <v>0</v>
      </c>
      <c r="I123" s="1"/>
      <c r="J123" s="1"/>
      <c r="K123" s="1">
        <f t="shared" si="2"/>
        <v>0</v>
      </c>
      <c r="P123" s="2">
        <f t="shared" si="4"/>
        <v>1.8974358974358974</v>
      </c>
    </row>
    <row r="124" spans="1:16" s="2" customFormat="1" x14ac:dyDescent="0.25">
      <c r="A124" s="10" t="s">
        <v>235</v>
      </c>
      <c r="B124" s="11" t="s">
        <v>236</v>
      </c>
      <c r="C124" s="12" t="s">
        <v>237</v>
      </c>
      <c r="D124" s="13" t="s">
        <v>225</v>
      </c>
      <c r="E124" s="49">
        <v>5</v>
      </c>
      <c r="F124" s="50"/>
      <c r="G124" s="14"/>
      <c r="H124" s="15">
        <f t="shared" si="3"/>
        <v>0</v>
      </c>
      <c r="I124" s="1"/>
      <c r="J124" s="1"/>
      <c r="K124" s="1">
        <f t="shared" si="2"/>
        <v>0</v>
      </c>
      <c r="P124" s="2">
        <f t="shared" si="4"/>
        <v>0.25641025641025639</v>
      </c>
    </row>
    <row r="125" spans="1:16" s="2" customFormat="1" x14ac:dyDescent="0.25">
      <c r="A125" s="10" t="s">
        <v>238</v>
      </c>
      <c r="B125" s="11" t="s">
        <v>239</v>
      </c>
      <c r="C125" s="12" t="s">
        <v>240</v>
      </c>
      <c r="D125" s="13" t="s">
        <v>225</v>
      </c>
      <c r="E125" s="49">
        <v>40</v>
      </c>
      <c r="F125" s="50"/>
      <c r="G125" s="14"/>
      <c r="H125" s="15">
        <f t="shared" si="3"/>
        <v>0</v>
      </c>
      <c r="I125" s="1"/>
      <c r="J125" s="1"/>
      <c r="K125" s="1">
        <f t="shared" si="2"/>
        <v>0</v>
      </c>
      <c r="P125" s="2">
        <f t="shared" si="4"/>
        <v>2.0512820512820511</v>
      </c>
    </row>
    <row r="126" spans="1:16" s="2" customFormat="1" x14ac:dyDescent="0.25">
      <c r="A126" s="10" t="s">
        <v>241</v>
      </c>
      <c r="B126" s="11" t="s">
        <v>242</v>
      </c>
      <c r="C126" s="12" t="s">
        <v>243</v>
      </c>
      <c r="D126" s="13" t="s">
        <v>225</v>
      </c>
      <c r="E126" s="49">
        <v>40</v>
      </c>
      <c r="F126" s="50"/>
      <c r="G126" s="14"/>
      <c r="H126" s="15">
        <f t="shared" si="3"/>
        <v>0</v>
      </c>
      <c r="I126" s="1"/>
      <c r="J126" s="1"/>
      <c r="K126" s="1">
        <f t="shared" si="2"/>
        <v>0</v>
      </c>
      <c r="P126" s="2">
        <f t="shared" si="4"/>
        <v>2.0512820512820511</v>
      </c>
    </row>
    <row r="127" spans="1:16" s="2" customFormat="1" x14ac:dyDescent="0.25">
      <c r="A127" s="10" t="s">
        <v>244</v>
      </c>
      <c r="B127" s="11" t="s">
        <v>245</v>
      </c>
      <c r="C127" s="12" t="s">
        <v>246</v>
      </c>
      <c r="D127" s="13" t="s">
        <v>225</v>
      </c>
      <c r="E127" s="49">
        <v>8</v>
      </c>
      <c r="F127" s="50"/>
      <c r="G127" s="14"/>
      <c r="H127" s="15">
        <f t="shared" si="3"/>
        <v>0</v>
      </c>
      <c r="I127" s="1"/>
      <c r="J127" s="1"/>
      <c r="K127" s="1">
        <f t="shared" si="2"/>
        <v>0</v>
      </c>
      <c r="P127" s="2">
        <f t="shared" si="4"/>
        <v>0.41025641025641024</v>
      </c>
    </row>
    <row r="128" spans="1:16" s="2" customFormat="1" x14ac:dyDescent="0.25">
      <c r="A128" s="10" t="s">
        <v>247</v>
      </c>
      <c r="B128" s="11" t="s">
        <v>248</v>
      </c>
      <c r="C128" s="12" t="s">
        <v>249</v>
      </c>
      <c r="D128" s="13" t="s">
        <v>225</v>
      </c>
      <c r="E128" s="49">
        <v>5</v>
      </c>
      <c r="F128" s="50"/>
      <c r="G128" s="14"/>
      <c r="H128" s="15">
        <f t="shared" si="3"/>
        <v>0</v>
      </c>
      <c r="I128" s="1"/>
      <c r="J128" s="1"/>
      <c r="K128" s="1">
        <f t="shared" si="2"/>
        <v>0</v>
      </c>
      <c r="P128" s="2">
        <f t="shared" si="4"/>
        <v>0.25641025641025639</v>
      </c>
    </row>
    <row r="129" spans="1:16" s="2" customFormat="1" x14ac:dyDescent="0.25">
      <c r="A129" s="10" t="s">
        <v>250</v>
      </c>
      <c r="B129" s="11" t="s">
        <v>251</v>
      </c>
      <c r="C129" s="12" t="s">
        <v>252</v>
      </c>
      <c r="D129" s="13" t="s">
        <v>225</v>
      </c>
      <c r="E129" s="49">
        <v>8</v>
      </c>
      <c r="F129" s="50"/>
      <c r="G129" s="14"/>
      <c r="H129" s="15">
        <f t="shared" si="3"/>
        <v>0</v>
      </c>
      <c r="I129" s="1"/>
      <c r="J129" s="1"/>
      <c r="K129" s="1">
        <f t="shared" si="2"/>
        <v>0</v>
      </c>
      <c r="P129" s="2">
        <f t="shared" si="4"/>
        <v>0.41025641025641024</v>
      </c>
    </row>
    <row r="130" spans="1:16" s="2" customFormat="1" x14ac:dyDescent="0.25">
      <c r="A130" s="10" t="s">
        <v>253</v>
      </c>
      <c r="B130" s="11" t="s">
        <v>254</v>
      </c>
      <c r="C130" s="12" t="s">
        <v>255</v>
      </c>
      <c r="D130" s="13" t="s">
        <v>225</v>
      </c>
      <c r="E130" s="49">
        <v>4</v>
      </c>
      <c r="F130" s="50"/>
      <c r="G130" s="14"/>
      <c r="H130" s="15">
        <f t="shared" si="3"/>
        <v>0</v>
      </c>
      <c r="I130" s="1"/>
      <c r="J130" s="1"/>
      <c r="K130" s="1">
        <f t="shared" si="2"/>
        <v>0</v>
      </c>
      <c r="P130" s="2">
        <f t="shared" si="4"/>
        <v>0.20512820512820512</v>
      </c>
    </row>
    <row r="131" spans="1:16" s="2" customFormat="1" x14ac:dyDescent="0.25">
      <c r="A131" s="10" t="s">
        <v>256</v>
      </c>
      <c r="B131" s="11" t="s">
        <v>257</v>
      </c>
      <c r="C131" s="12" t="s">
        <v>258</v>
      </c>
      <c r="D131" s="13" t="s">
        <v>225</v>
      </c>
      <c r="E131" s="49">
        <v>45</v>
      </c>
      <c r="F131" s="50"/>
      <c r="G131" s="14"/>
      <c r="H131" s="15">
        <f t="shared" si="3"/>
        <v>0</v>
      </c>
      <c r="I131" s="1"/>
      <c r="J131" s="1"/>
      <c r="K131" s="1">
        <f t="shared" si="2"/>
        <v>0</v>
      </c>
      <c r="P131" s="2">
        <f t="shared" si="4"/>
        <v>2.3076923076923075</v>
      </c>
    </row>
    <row r="132" spans="1:16" s="2" customFormat="1" x14ac:dyDescent="0.25">
      <c r="A132" s="10" t="s">
        <v>259</v>
      </c>
      <c r="B132" s="11" t="s">
        <v>260</v>
      </c>
      <c r="C132" s="12" t="s">
        <v>261</v>
      </c>
      <c r="D132" s="13" t="s">
        <v>262</v>
      </c>
      <c r="E132" s="49">
        <v>12.34</v>
      </c>
      <c r="F132" s="50"/>
      <c r="G132" s="14"/>
      <c r="H132" s="15">
        <f t="shared" si="3"/>
        <v>0</v>
      </c>
      <c r="I132" s="1"/>
      <c r="J132" s="1"/>
      <c r="K132" s="1">
        <f t="shared" si="2"/>
        <v>0</v>
      </c>
      <c r="P132" s="2">
        <f t="shared" si="4"/>
        <v>0.63282051282051277</v>
      </c>
    </row>
    <row r="133" spans="1:16" s="2" customFormat="1" x14ac:dyDescent="0.25">
      <c r="A133" s="10" t="s">
        <v>263</v>
      </c>
      <c r="B133" s="11" t="s">
        <v>264</v>
      </c>
      <c r="C133" s="12" t="s">
        <v>265</v>
      </c>
      <c r="D133" s="13" t="s">
        <v>154</v>
      </c>
      <c r="E133" s="49">
        <v>0.33310000000000001</v>
      </c>
      <c r="F133" s="50"/>
      <c r="G133" s="14"/>
      <c r="H133" s="15"/>
      <c r="I133" s="1"/>
      <c r="J133" s="1"/>
      <c r="K133" s="1"/>
      <c r="P133" s="2">
        <f t="shared" si="4"/>
        <v>1.7082051282051283E-2</v>
      </c>
    </row>
    <row r="134" spans="1:16" s="2" customFormat="1" x14ac:dyDescent="0.25">
      <c r="A134" s="16" t="s">
        <v>266</v>
      </c>
      <c r="B134" s="17" t="s">
        <v>24</v>
      </c>
      <c r="C134" s="18" t="s">
        <v>25</v>
      </c>
      <c r="D134" s="19" t="s">
        <v>26</v>
      </c>
      <c r="E134" s="20">
        <v>53.46</v>
      </c>
      <c r="F134" s="20">
        <v>17.807525999999999</v>
      </c>
      <c r="G134" s="21"/>
      <c r="H134" s="22">
        <f t="shared" ref="H134:H144" si="5">F134*G134</f>
        <v>0</v>
      </c>
      <c r="I134" s="1">
        <f>H134</f>
        <v>0</v>
      </c>
      <c r="J134" s="1"/>
      <c r="K134" s="1"/>
    </row>
    <row r="135" spans="1:16" s="2" customFormat="1" x14ac:dyDescent="0.25">
      <c r="A135" s="16" t="s">
        <v>267</v>
      </c>
      <c r="B135" s="17" t="s">
        <v>28</v>
      </c>
      <c r="C135" s="18" t="s">
        <v>29</v>
      </c>
      <c r="D135" s="19" t="s">
        <v>26</v>
      </c>
      <c r="E135" s="20">
        <v>3.31</v>
      </c>
      <c r="F135" s="20">
        <v>1.1025610000000001</v>
      </c>
      <c r="G135" s="21"/>
      <c r="H135" s="22">
        <f t="shared" si="5"/>
        <v>0</v>
      </c>
      <c r="I135" s="1">
        <f>H135</f>
        <v>0</v>
      </c>
      <c r="J135" s="1"/>
      <c r="K135" s="1"/>
    </row>
    <row r="136" spans="1:16" s="2" customFormat="1" x14ac:dyDescent="0.25">
      <c r="A136" s="16" t="s">
        <v>268</v>
      </c>
      <c r="B136" s="17" t="s">
        <v>108</v>
      </c>
      <c r="C136" s="18" t="s">
        <v>109</v>
      </c>
      <c r="D136" s="19" t="s">
        <v>33</v>
      </c>
      <c r="E136" s="20">
        <v>7.0000000000000007E-2</v>
      </c>
      <c r="F136" s="20">
        <v>2.3317000000000004E-2</v>
      </c>
      <c r="G136" s="21"/>
      <c r="H136" s="22">
        <f t="shared" si="5"/>
        <v>0</v>
      </c>
      <c r="I136" s="1"/>
      <c r="J136" s="1">
        <f>H136</f>
        <v>0</v>
      </c>
      <c r="K136" s="1"/>
    </row>
    <row r="137" spans="1:16" s="2" customFormat="1" x14ac:dyDescent="0.25">
      <c r="A137" s="16" t="s">
        <v>269</v>
      </c>
      <c r="B137" s="17" t="s">
        <v>270</v>
      </c>
      <c r="C137" s="18" t="s">
        <v>271</v>
      </c>
      <c r="D137" s="19" t="s">
        <v>33</v>
      </c>
      <c r="E137" s="20">
        <v>0.04</v>
      </c>
      <c r="F137" s="20">
        <v>1.3324000000000001E-2</v>
      </c>
      <c r="G137" s="21"/>
      <c r="H137" s="22">
        <f t="shared" si="5"/>
        <v>0</v>
      </c>
      <c r="I137" s="1"/>
      <c r="J137" s="1">
        <f>H137</f>
        <v>0</v>
      </c>
      <c r="K137" s="1"/>
    </row>
    <row r="138" spans="1:16" s="2" customFormat="1" x14ac:dyDescent="0.25">
      <c r="A138" s="16" t="s">
        <v>272</v>
      </c>
      <c r="B138" s="17" t="s">
        <v>273</v>
      </c>
      <c r="C138" s="18" t="s">
        <v>274</v>
      </c>
      <c r="D138" s="19" t="s">
        <v>33</v>
      </c>
      <c r="E138" s="20">
        <v>3</v>
      </c>
      <c r="F138" s="20">
        <v>0.99930000000000008</v>
      </c>
      <c r="G138" s="21"/>
      <c r="H138" s="22">
        <f t="shared" si="5"/>
        <v>0</v>
      </c>
      <c r="I138" s="1"/>
      <c r="J138" s="1">
        <f>H138</f>
        <v>0</v>
      </c>
      <c r="K138" s="1"/>
    </row>
    <row r="139" spans="1:16" s="2" customFormat="1" x14ac:dyDescent="0.25">
      <c r="A139" s="16" t="s">
        <v>275</v>
      </c>
      <c r="B139" s="17" t="s">
        <v>193</v>
      </c>
      <c r="C139" s="18" t="s">
        <v>167</v>
      </c>
      <c r="D139" s="19" t="s">
        <v>33</v>
      </c>
      <c r="E139" s="20">
        <v>0.24</v>
      </c>
      <c r="F139" s="20">
        <v>7.9944000000000001E-2</v>
      </c>
      <c r="G139" s="21"/>
      <c r="H139" s="22">
        <f t="shared" si="5"/>
        <v>0</v>
      </c>
      <c r="I139" s="1"/>
      <c r="J139" s="1">
        <f>H139</f>
        <v>0</v>
      </c>
      <c r="K139" s="1"/>
    </row>
    <row r="140" spans="1:16" s="2" customFormat="1" x14ac:dyDescent="0.25">
      <c r="A140" s="16" t="s">
        <v>276</v>
      </c>
      <c r="B140" s="17" t="s">
        <v>277</v>
      </c>
      <c r="C140" s="18" t="s">
        <v>278</v>
      </c>
      <c r="D140" s="19" t="s">
        <v>96</v>
      </c>
      <c r="E140" s="20">
        <v>1.4250000000000001E-2</v>
      </c>
      <c r="F140" s="20">
        <v>4.7466750000000005E-3</v>
      </c>
      <c r="G140" s="21"/>
      <c r="H140" s="22">
        <f t="shared" si="5"/>
        <v>0</v>
      </c>
      <c r="I140" s="1"/>
      <c r="J140" s="1"/>
      <c r="K140" s="1">
        <f>H140</f>
        <v>0</v>
      </c>
    </row>
    <row r="141" spans="1:16" s="2" customFormat="1" x14ac:dyDescent="0.25">
      <c r="A141" s="16" t="s">
        <v>279</v>
      </c>
      <c r="B141" s="17" t="s">
        <v>280</v>
      </c>
      <c r="C141" s="18" t="s">
        <v>281</v>
      </c>
      <c r="D141" s="19" t="s">
        <v>96</v>
      </c>
      <c r="E141" s="20">
        <v>9.5000000000000001E-2</v>
      </c>
      <c r="F141" s="20">
        <v>3.1644499999999999E-2</v>
      </c>
      <c r="G141" s="21"/>
      <c r="H141" s="22">
        <f t="shared" si="5"/>
        <v>0</v>
      </c>
      <c r="I141" s="1"/>
      <c r="J141" s="1"/>
      <c r="K141" s="1">
        <f>H141</f>
        <v>0</v>
      </c>
    </row>
    <row r="142" spans="1:16" s="2" customFormat="1" x14ac:dyDescent="0.25">
      <c r="A142" s="16" t="s">
        <v>282</v>
      </c>
      <c r="B142" s="17" t="s">
        <v>283</v>
      </c>
      <c r="C142" s="18" t="s">
        <v>284</v>
      </c>
      <c r="D142" s="19" t="s">
        <v>96</v>
      </c>
      <c r="E142" s="20">
        <v>9.5000000000000001E-2</v>
      </c>
      <c r="F142" s="20">
        <v>3.1644499999999999E-2</v>
      </c>
      <c r="G142" s="21"/>
      <c r="H142" s="22">
        <f t="shared" si="5"/>
        <v>0</v>
      </c>
      <c r="I142" s="1"/>
      <c r="J142" s="1"/>
      <c r="K142" s="1">
        <f>H142</f>
        <v>0</v>
      </c>
    </row>
    <row r="143" spans="1:16" s="2" customFormat="1" x14ac:dyDescent="0.25">
      <c r="A143" s="16" t="s">
        <v>285</v>
      </c>
      <c r="B143" s="17" t="s">
        <v>286</v>
      </c>
      <c r="C143" s="18" t="s">
        <v>287</v>
      </c>
      <c r="D143" s="19" t="s">
        <v>96</v>
      </c>
      <c r="E143" s="20">
        <v>9.5000000000000001E-2</v>
      </c>
      <c r="F143" s="20">
        <v>3.1644499999999999E-2</v>
      </c>
      <c r="G143" s="21"/>
      <c r="H143" s="22">
        <f t="shared" si="5"/>
        <v>0</v>
      </c>
      <c r="I143" s="1"/>
      <c r="J143" s="1"/>
      <c r="K143" s="1">
        <f>H143</f>
        <v>0</v>
      </c>
    </row>
    <row r="144" spans="1:16" s="2" customFormat="1" x14ac:dyDescent="0.25">
      <c r="A144" s="16" t="s">
        <v>288</v>
      </c>
      <c r="B144" s="17" t="s">
        <v>289</v>
      </c>
      <c r="C144" s="18" t="s">
        <v>290</v>
      </c>
      <c r="D144" s="19" t="s">
        <v>96</v>
      </c>
      <c r="E144" s="20">
        <v>0.14249999999999999</v>
      </c>
      <c r="F144" s="20">
        <v>4.7466749999999995E-2</v>
      </c>
      <c r="G144" s="21"/>
      <c r="H144" s="22">
        <f t="shared" si="5"/>
        <v>0</v>
      </c>
      <c r="I144" s="1"/>
      <c r="J144" s="1"/>
      <c r="K144" s="1">
        <f>H144</f>
        <v>0</v>
      </c>
    </row>
    <row r="145" spans="1:16" s="2" customFormat="1" x14ac:dyDescent="0.25">
      <c r="A145" s="10" t="s">
        <v>291</v>
      </c>
      <c r="B145" s="11" t="s">
        <v>292</v>
      </c>
      <c r="C145" s="12" t="s">
        <v>293</v>
      </c>
      <c r="D145" s="13" t="s">
        <v>154</v>
      </c>
      <c r="E145" s="49">
        <v>4.2967000000000004</v>
      </c>
      <c r="F145" s="50"/>
      <c r="G145" s="14"/>
      <c r="H145" s="15"/>
      <c r="I145" s="1"/>
      <c r="J145" s="1"/>
      <c r="K145" s="1"/>
      <c r="P145" s="2">
        <f>+E145/$O$18</f>
        <v>0.22034358974358975</v>
      </c>
    </row>
    <row r="146" spans="1:16" s="2" customFormat="1" x14ac:dyDescent="0.25">
      <c r="A146" s="16" t="s">
        <v>294</v>
      </c>
      <c r="B146" s="17" t="s">
        <v>24</v>
      </c>
      <c r="C146" s="18" t="s">
        <v>25</v>
      </c>
      <c r="D146" s="19" t="s">
        <v>26</v>
      </c>
      <c r="E146" s="20">
        <v>42.18</v>
      </c>
      <c r="F146" s="20">
        <v>181.23480600000002</v>
      </c>
      <c r="G146" s="21"/>
      <c r="H146" s="22">
        <f>F146*G146</f>
        <v>0</v>
      </c>
      <c r="I146" s="1">
        <f>H146</f>
        <v>0</v>
      </c>
      <c r="J146" s="1"/>
      <c r="K146" s="1"/>
    </row>
    <row r="147" spans="1:16" s="2" customFormat="1" x14ac:dyDescent="0.25">
      <c r="A147" s="16" t="s">
        <v>295</v>
      </c>
      <c r="B147" s="17" t="s">
        <v>28</v>
      </c>
      <c r="C147" s="18" t="s">
        <v>29</v>
      </c>
      <c r="D147" s="19" t="s">
        <v>26</v>
      </c>
      <c r="E147" s="20">
        <v>0.25</v>
      </c>
      <c r="F147" s="20">
        <v>1.0741750000000001</v>
      </c>
      <c r="G147" s="21"/>
      <c r="H147" s="22">
        <f>F147*G147</f>
        <v>0</v>
      </c>
      <c r="I147" s="1">
        <f>H147</f>
        <v>0</v>
      </c>
      <c r="J147" s="1"/>
      <c r="K147" s="1"/>
    </row>
    <row r="148" spans="1:16" s="2" customFormat="1" x14ac:dyDescent="0.25">
      <c r="A148" s="16" t="s">
        <v>296</v>
      </c>
      <c r="B148" s="17" t="s">
        <v>297</v>
      </c>
      <c r="C148" s="18" t="s">
        <v>298</v>
      </c>
      <c r="D148" s="19" t="s">
        <v>33</v>
      </c>
      <c r="E148" s="20">
        <v>0.25</v>
      </c>
      <c r="F148" s="20">
        <v>1.0741750000000001</v>
      </c>
      <c r="G148" s="21"/>
      <c r="H148" s="22">
        <f>F148*G148</f>
        <v>0</v>
      </c>
      <c r="I148" s="1"/>
      <c r="J148" s="1">
        <f>H148</f>
        <v>0</v>
      </c>
      <c r="K148" s="1"/>
    </row>
    <row r="149" spans="1:16" s="2" customFormat="1" x14ac:dyDescent="0.25">
      <c r="A149" s="16" t="s">
        <v>299</v>
      </c>
      <c r="B149" s="17" t="s">
        <v>300</v>
      </c>
      <c r="C149" s="18" t="s">
        <v>301</v>
      </c>
      <c r="D149" s="19" t="s">
        <v>48</v>
      </c>
      <c r="E149" s="20">
        <v>0.6</v>
      </c>
      <c r="F149" s="20">
        <v>2.57802</v>
      </c>
      <c r="G149" s="21"/>
      <c r="H149" s="22">
        <f>F149*G149</f>
        <v>0</v>
      </c>
      <c r="I149" s="1"/>
      <c r="J149" s="1"/>
      <c r="K149" s="1">
        <f>H149</f>
        <v>0</v>
      </c>
    </row>
    <row r="150" spans="1:16" s="2" customFormat="1" x14ac:dyDescent="0.25">
      <c r="A150" s="10" t="s">
        <v>302</v>
      </c>
      <c r="B150" s="11" t="s">
        <v>303</v>
      </c>
      <c r="C150" s="12" t="s">
        <v>304</v>
      </c>
      <c r="D150" s="13" t="s">
        <v>154</v>
      </c>
      <c r="E150" s="49">
        <v>5.2967000000000004</v>
      </c>
      <c r="F150" s="50"/>
      <c r="G150" s="14"/>
      <c r="H150" s="15"/>
      <c r="I150" s="1"/>
      <c r="J150" s="1"/>
      <c r="K150" s="1"/>
      <c r="P150" s="2">
        <f>+E150/$O$18</f>
        <v>0.27162564102564107</v>
      </c>
    </row>
    <row r="151" spans="1:16" s="2" customFormat="1" x14ac:dyDescent="0.25">
      <c r="A151" s="16" t="s">
        <v>305</v>
      </c>
      <c r="B151" s="17" t="s">
        <v>24</v>
      </c>
      <c r="C151" s="18" t="s">
        <v>25</v>
      </c>
      <c r="D151" s="19" t="s">
        <v>26</v>
      </c>
      <c r="E151" s="20">
        <v>7.43</v>
      </c>
      <c r="F151" s="20">
        <v>39.354481</v>
      </c>
      <c r="G151" s="21"/>
      <c r="H151" s="22">
        <f t="shared" ref="H151:H158" si="6">F151*G151</f>
        <v>0</v>
      </c>
      <c r="I151" s="1">
        <f>H151</f>
        <v>0</v>
      </c>
      <c r="J151" s="1"/>
      <c r="K151" s="1"/>
    </row>
    <row r="152" spans="1:16" s="2" customFormat="1" x14ac:dyDescent="0.25">
      <c r="A152" s="16" t="s">
        <v>306</v>
      </c>
      <c r="B152" s="17" t="s">
        <v>28</v>
      </c>
      <c r="C152" s="18" t="s">
        <v>29</v>
      </c>
      <c r="D152" s="19" t="s">
        <v>26</v>
      </c>
      <c r="E152" s="20">
        <v>0.02</v>
      </c>
      <c r="F152" s="20">
        <v>0.10593400000000001</v>
      </c>
      <c r="G152" s="21"/>
      <c r="H152" s="22">
        <f t="shared" si="6"/>
        <v>0</v>
      </c>
      <c r="I152" s="1">
        <f>H152</f>
        <v>0</v>
      </c>
      <c r="J152" s="1"/>
      <c r="K152" s="1"/>
    </row>
    <row r="153" spans="1:16" s="2" customFormat="1" x14ac:dyDescent="0.25">
      <c r="A153" s="16" t="s">
        <v>307</v>
      </c>
      <c r="B153" s="17" t="s">
        <v>108</v>
      </c>
      <c r="C153" s="18" t="s">
        <v>109</v>
      </c>
      <c r="D153" s="19" t="s">
        <v>33</v>
      </c>
      <c r="E153" s="20">
        <v>0.01</v>
      </c>
      <c r="F153" s="20">
        <v>5.2967000000000007E-2</v>
      </c>
      <c r="G153" s="21"/>
      <c r="H153" s="22">
        <f t="shared" si="6"/>
        <v>0</v>
      </c>
      <c r="I153" s="1"/>
      <c r="J153" s="1">
        <f>H153</f>
        <v>0</v>
      </c>
      <c r="K153" s="1"/>
    </row>
    <row r="154" spans="1:16" s="2" customFormat="1" x14ac:dyDescent="0.25">
      <c r="A154" s="16" t="s">
        <v>308</v>
      </c>
      <c r="B154" s="17" t="s">
        <v>270</v>
      </c>
      <c r="C154" s="18" t="s">
        <v>271</v>
      </c>
      <c r="D154" s="19" t="s">
        <v>33</v>
      </c>
      <c r="E154" s="20">
        <v>0.01</v>
      </c>
      <c r="F154" s="20">
        <v>5.2967000000000007E-2</v>
      </c>
      <c r="G154" s="21"/>
      <c r="H154" s="22">
        <f t="shared" si="6"/>
        <v>0</v>
      </c>
      <c r="I154" s="1"/>
      <c r="J154" s="1">
        <f>H154</f>
        <v>0</v>
      </c>
      <c r="K154" s="1"/>
    </row>
    <row r="155" spans="1:16" s="2" customFormat="1" x14ac:dyDescent="0.25">
      <c r="A155" s="16" t="s">
        <v>309</v>
      </c>
      <c r="B155" s="17" t="s">
        <v>193</v>
      </c>
      <c r="C155" s="18" t="s">
        <v>167</v>
      </c>
      <c r="D155" s="19" t="s">
        <v>33</v>
      </c>
      <c r="E155" s="20">
        <v>0.01</v>
      </c>
      <c r="F155" s="20">
        <v>5.2967000000000007E-2</v>
      </c>
      <c r="G155" s="21"/>
      <c r="H155" s="22">
        <f t="shared" si="6"/>
        <v>0</v>
      </c>
      <c r="I155" s="1"/>
      <c r="J155" s="1">
        <f>H155</f>
        <v>0</v>
      </c>
      <c r="K155" s="1"/>
    </row>
    <row r="156" spans="1:16" s="2" customFormat="1" ht="20.399999999999999" x14ac:dyDescent="0.25">
      <c r="A156" s="16" t="s">
        <v>310</v>
      </c>
      <c r="B156" s="17" t="s">
        <v>311</v>
      </c>
      <c r="C156" s="18" t="s">
        <v>312</v>
      </c>
      <c r="D156" s="19" t="s">
        <v>33</v>
      </c>
      <c r="E156" s="20">
        <v>1.1200000000000001</v>
      </c>
      <c r="F156" s="20">
        <v>5.9323040000000011</v>
      </c>
      <c r="G156" s="21"/>
      <c r="H156" s="22">
        <f t="shared" si="6"/>
        <v>0</v>
      </c>
      <c r="I156" s="1"/>
      <c r="J156" s="1">
        <f>H156</f>
        <v>0</v>
      </c>
      <c r="K156" s="1"/>
    </row>
    <row r="157" spans="1:16" s="2" customFormat="1" x14ac:dyDescent="0.25">
      <c r="A157" s="16" t="s">
        <v>313</v>
      </c>
      <c r="B157" s="17" t="s">
        <v>314</v>
      </c>
      <c r="C157" s="18" t="s">
        <v>315</v>
      </c>
      <c r="D157" s="19" t="s">
        <v>96</v>
      </c>
      <c r="E157" s="20">
        <v>5.4999999999999997E-3</v>
      </c>
      <c r="F157" s="20">
        <v>2.9131850000000001E-2</v>
      </c>
      <c r="G157" s="21"/>
      <c r="H157" s="22">
        <f t="shared" si="6"/>
        <v>0</v>
      </c>
      <c r="I157" s="1"/>
      <c r="J157" s="1"/>
      <c r="K157" s="1">
        <f>H157</f>
        <v>0</v>
      </c>
    </row>
    <row r="158" spans="1:16" s="2" customFormat="1" x14ac:dyDescent="0.25">
      <c r="A158" s="16" t="s">
        <v>316</v>
      </c>
      <c r="B158" s="17" t="s">
        <v>317</v>
      </c>
      <c r="C158" s="18" t="s">
        <v>318</v>
      </c>
      <c r="D158" s="19" t="s">
        <v>96</v>
      </c>
      <c r="E158" s="20">
        <v>1.6500000000000001E-2</v>
      </c>
      <c r="F158" s="20">
        <v>8.7395550000000016E-2</v>
      </c>
      <c r="G158" s="21"/>
      <c r="H158" s="22">
        <f t="shared" si="6"/>
        <v>0</v>
      </c>
      <c r="I158" s="1"/>
      <c r="J158" s="1"/>
      <c r="K158" s="1">
        <f>H158</f>
        <v>0</v>
      </c>
    </row>
    <row r="159" spans="1:16" s="2" customFormat="1" x14ac:dyDescent="0.25">
      <c r="A159" s="10" t="s">
        <v>319</v>
      </c>
      <c r="B159" s="11" t="s">
        <v>320</v>
      </c>
      <c r="C159" s="12" t="s">
        <v>321</v>
      </c>
      <c r="D159" s="13" t="s">
        <v>154</v>
      </c>
      <c r="E159" s="49">
        <v>5.2967000000000004</v>
      </c>
      <c r="F159" s="50"/>
      <c r="G159" s="14"/>
      <c r="H159" s="15"/>
      <c r="I159" s="1"/>
      <c r="J159" s="1"/>
      <c r="K159" s="1"/>
      <c r="P159" s="2">
        <f>+E159/$O$18</f>
        <v>0.27162564102564107</v>
      </c>
    </row>
    <row r="160" spans="1:16" s="2" customFormat="1" x14ac:dyDescent="0.25">
      <c r="A160" s="16" t="s">
        <v>322</v>
      </c>
      <c r="B160" s="17" t="s">
        <v>24</v>
      </c>
      <c r="C160" s="18" t="s">
        <v>25</v>
      </c>
      <c r="D160" s="19" t="s">
        <v>26</v>
      </c>
      <c r="E160" s="20">
        <v>29.9</v>
      </c>
      <c r="F160" s="20">
        <v>158.37133</v>
      </c>
      <c r="G160" s="21"/>
      <c r="H160" s="22">
        <f t="shared" ref="H160:H166" si="7">F160*G160</f>
        <v>0</v>
      </c>
      <c r="I160" s="1">
        <f>H160</f>
        <v>0</v>
      </c>
      <c r="J160" s="1"/>
      <c r="K160" s="1"/>
    </row>
    <row r="161" spans="1:16" s="2" customFormat="1" x14ac:dyDescent="0.25">
      <c r="A161" s="16" t="s">
        <v>323</v>
      </c>
      <c r="B161" s="17" t="s">
        <v>28</v>
      </c>
      <c r="C161" s="18" t="s">
        <v>29</v>
      </c>
      <c r="D161" s="19" t="s">
        <v>26</v>
      </c>
      <c r="E161" s="20">
        <v>1.4</v>
      </c>
      <c r="F161" s="20">
        <v>7.4153799999999999</v>
      </c>
      <c r="G161" s="21"/>
      <c r="H161" s="22">
        <f t="shared" si="7"/>
        <v>0</v>
      </c>
      <c r="I161" s="1">
        <f>H161</f>
        <v>0</v>
      </c>
      <c r="J161" s="1"/>
      <c r="K161" s="1"/>
    </row>
    <row r="162" spans="1:16" s="2" customFormat="1" ht="20.399999999999999" x14ac:dyDescent="0.25">
      <c r="A162" s="16" t="s">
        <v>324</v>
      </c>
      <c r="B162" s="17" t="s">
        <v>325</v>
      </c>
      <c r="C162" s="18" t="s">
        <v>326</v>
      </c>
      <c r="D162" s="19" t="s">
        <v>33</v>
      </c>
      <c r="E162" s="20">
        <v>1</v>
      </c>
      <c r="F162" s="20">
        <v>5.2967000000000004</v>
      </c>
      <c r="G162" s="21"/>
      <c r="H162" s="22">
        <f t="shared" si="7"/>
        <v>0</v>
      </c>
      <c r="I162" s="1"/>
      <c r="J162" s="1">
        <f>H162</f>
        <v>0</v>
      </c>
      <c r="K162" s="1"/>
    </row>
    <row r="163" spans="1:16" s="2" customFormat="1" x14ac:dyDescent="0.25">
      <c r="A163" s="16" t="s">
        <v>327</v>
      </c>
      <c r="B163" s="17" t="s">
        <v>328</v>
      </c>
      <c r="C163" s="18" t="s">
        <v>329</v>
      </c>
      <c r="D163" s="19" t="s">
        <v>33</v>
      </c>
      <c r="E163" s="20">
        <v>2</v>
      </c>
      <c r="F163" s="20">
        <v>10.593400000000001</v>
      </c>
      <c r="G163" s="21"/>
      <c r="H163" s="22">
        <f t="shared" si="7"/>
        <v>0</v>
      </c>
      <c r="I163" s="1"/>
      <c r="J163" s="1">
        <f>H163</f>
        <v>0</v>
      </c>
      <c r="K163" s="1"/>
    </row>
    <row r="164" spans="1:16" s="2" customFormat="1" x14ac:dyDescent="0.25">
      <c r="A164" s="16" t="s">
        <v>330</v>
      </c>
      <c r="B164" s="17" t="s">
        <v>297</v>
      </c>
      <c r="C164" s="18" t="s">
        <v>298</v>
      </c>
      <c r="D164" s="19" t="s">
        <v>33</v>
      </c>
      <c r="E164" s="20">
        <v>0.15</v>
      </c>
      <c r="F164" s="20">
        <v>0.79450500000000002</v>
      </c>
      <c r="G164" s="21"/>
      <c r="H164" s="22">
        <f t="shared" si="7"/>
        <v>0</v>
      </c>
      <c r="I164" s="1"/>
      <c r="J164" s="1">
        <f>H164</f>
        <v>0</v>
      </c>
      <c r="K164" s="1"/>
    </row>
    <row r="165" spans="1:16" s="2" customFormat="1" x14ac:dyDescent="0.25">
      <c r="A165" s="16" t="s">
        <v>331</v>
      </c>
      <c r="B165" s="17" t="s">
        <v>166</v>
      </c>
      <c r="C165" s="18" t="s">
        <v>167</v>
      </c>
      <c r="D165" s="19" t="s">
        <v>33</v>
      </c>
      <c r="E165" s="20">
        <v>0.25</v>
      </c>
      <c r="F165" s="20">
        <v>1.3241750000000001</v>
      </c>
      <c r="G165" s="21"/>
      <c r="H165" s="22">
        <f t="shared" si="7"/>
        <v>0</v>
      </c>
      <c r="I165" s="1"/>
      <c r="J165" s="1">
        <f>H165</f>
        <v>0</v>
      </c>
      <c r="K165" s="1"/>
    </row>
    <row r="166" spans="1:16" s="2" customFormat="1" x14ac:dyDescent="0.25">
      <c r="A166" s="16" t="s">
        <v>332</v>
      </c>
      <c r="B166" s="17" t="s">
        <v>333</v>
      </c>
      <c r="C166" s="18" t="s">
        <v>334</v>
      </c>
      <c r="D166" s="19" t="s">
        <v>96</v>
      </c>
      <c r="E166" s="20">
        <v>0.24399999999999999</v>
      </c>
      <c r="F166" s="20">
        <v>1.2923948000000001</v>
      </c>
      <c r="G166" s="21"/>
      <c r="H166" s="22">
        <f t="shared" si="7"/>
        <v>0</v>
      </c>
      <c r="I166" s="1"/>
      <c r="J166" s="1"/>
      <c r="K166" s="1">
        <f>H166</f>
        <v>0</v>
      </c>
    </row>
    <row r="167" spans="1:16" s="2" customFormat="1" x14ac:dyDescent="0.25">
      <c r="A167" s="10" t="s">
        <v>335</v>
      </c>
      <c r="B167" s="11" t="s">
        <v>336</v>
      </c>
      <c r="C167" s="12" t="s">
        <v>337</v>
      </c>
      <c r="D167" s="13" t="s">
        <v>154</v>
      </c>
      <c r="E167" s="49">
        <v>5.2967000000000004</v>
      </c>
      <c r="F167" s="50"/>
      <c r="G167" s="14"/>
      <c r="H167" s="15"/>
      <c r="I167" s="1"/>
      <c r="J167" s="1"/>
      <c r="K167" s="1"/>
      <c r="P167" s="2">
        <f>+E167/$O$18</f>
        <v>0.27162564102564107</v>
      </c>
    </row>
    <row r="168" spans="1:16" s="2" customFormat="1" x14ac:dyDescent="0.25">
      <c r="A168" s="16" t="s">
        <v>338</v>
      </c>
      <c r="B168" s="17" t="s">
        <v>24</v>
      </c>
      <c r="C168" s="18" t="s">
        <v>25</v>
      </c>
      <c r="D168" s="19" t="s">
        <v>26</v>
      </c>
      <c r="E168" s="20">
        <v>20.5</v>
      </c>
      <c r="F168" s="20">
        <v>108.58235000000001</v>
      </c>
      <c r="G168" s="21"/>
      <c r="H168" s="22">
        <f t="shared" ref="H168:H173" si="8">F168*G168</f>
        <v>0</v>
      </c>
      <c r="I168" s="1">
        <f>H168</f>
        <v>0</v>
      </c>
      <c r="J168" s="1"/>
      <c r="K168" s="1"/>
    </row>
    <row r="169" spans="1:16" s="2" customFormat="1" x14ac:dyDescent="0.25">
      <c r="A169" s="16" t="s">
        <v>339</v>
      </c>
      <c r="B169" s="17" t="s">
        <v>28</v>
      </c>
      <c r="C169" s="18" t="s">
        <v>29</v>
      </c>
      <c r="D169" s="19" t="s">
        <v>26</v>
      </c>
      <c r="E169" s="20">
        <v>0.28999999999999998</v>
      </c>
      <c r="F169" s="20">
        <v>1.536043</v>
      </c>
      <c r="G169" s="21"/>
      <c r="H169" s="22">
        <f t="shared" si="8"/>
        <v>0</v>
      </c>
      <c r="I169" s="1">
        <f>H169</f>
        <v>0</v>
      </c>
      <c r="J169" s="1"/>
      <c r="K169" s="1"/>
    </row>
    <row r="170" spans="1:16" s="2" customFormat="1" x14ac:dyDescent="0.25">
      <c r="A170" s="16" t="s">
        <v>340</v>
      </c>
      <c r="B170" s="17" t="s">
        <v>328</v>
      </c>
      <c r="C170" s="18" t="s">
        <v>329</v>
      </c>
      <c r="D170" s="19" t="s">
        <v>33</v>
      </c>
      <c r="E170" s="20">
        <v>2</v>
      </c>
      <c r="F170" s="20">
        <v>10.593400000000001</v>
      </c>
      <c r="G170" s="21"/>
      <c r="H170" s="22">
        <f t="shared" si="8"/>
        <v>0</v>
      </c>
      <c r="I170" s="1"/>
      <c r="J170" s="1">
        <f>H170</f>
        <v>0</v>
      </c>
      <c r="K170" s="1"/>
    </row>
    <row r="171" spans="1:16" s="2" customFormat="1" x14ac:dyDescent="0.25">
      <c r="A171" s="16" t="s">
        <v>341</v>
      </c>
      <c r="B171" s="17" t="s">
        <v>297</v>
      </c>
      <c r="C171" s="18" t="s">
        <v>298</v>
      </c>
      <c r="D171" s="19" t="s">
        <v>33</v>
      </c>
      <c r="E171" s="20">
        <v>0.15</v>
      </c>
      <c r="F171" s="20">
        <v>0.79450500000000002</v>
      </c>
      <c r="G171" s="21"/>
      <c r="H171" s="22">
        <f t="shared" si="8"/>
        <v>0</v>
      </c>
      <c r="I171" s="1"/>
      <c r="J171" s="1">
        <f>H171</f>
        <v>0</v>
      </c>
      <c r="K171" s="1"/>
    </row>
    <row r="172" spans="1:16" s="2" customFormat="1" x14ac:dyDescent="0.25">
      <c r="A172" s="16" t="s">
        <v>342</v>
      </c>
      <c r="B172" s="17" t="s">
        <v>166</v>
      </c>
      <c r="C172" s="18" t="s">
        <v>167</v>
      </c>
      <c r="D172" s="19" t="s">
        <v>33</v>
      </c>
      <c r="E172" s="20">
        <v>0.14000000000000001</v>
      </c>
      <c r="F172" s="20">
        <v>0.74153800000000014</v>
      </c>
      <c r="G172" s="21"/>
      <c r="H172" s="22">
        <f t="shared" si="8"/>
        <v>0</v>
      </c>
      <c r="I172" s="1"/>
      <c r="J172" s="1">
        <f>H172</f>
        <v>0</v>
      </c>
      <c r="K172" s="1"/>
    </row>
    <row r="173" spans="1:16" s="2" customFormat="1" x14ac:dyDescent="0.25">
      <c r="A173" s="16" t="s">
        <v>343</v>
      </c>
      <c r="B173" s="17" t="s">
        <v>333</v>
      </c>
      <c r="C173" s="18" t="s">
        <v>334</v>
      </c>
      <c r="D173" s="19" t="s">
        <v>96</v>
      </c>
      <c r="E173" s="20">
        <v>0.24399999999999999</v>
      </c>
      <c r="F173" s="20">
        <v>1.2923948000000001</v>
      </c>
      <c r="G173" s="21"/>
      <c r="H173" s="22">
        <f t="shared" si="8"/>
        <v>0</v>
      </c>
      <c r="I173" s="1"/>
      <c r="J173" s="1"/>
      <c r="K173" s="1">
        <f>H173</f>
        <v>0</v>
      </c>
    </row>
    <row r="174" spans="1:16" s="2" customFormat="1" x14ac:dyDescent="0.25">
      <c r="A174" s="10" t="s">
        <v>344</v>
      </c>
      <c r="B174" s="11" t="s">
        <v>303</v>
      </c>
      <c r="C174" s="12" t="s">
        <v>345</v>
      </c>
      <c r="D174" s="13" t="s">
        <v>154</v>
      </c>
      <c r="E174" s="49">
        <v>0.69350000000000001</v>
      </c>
      <c r="F174" s="50"/>
      <c r="G174" s="14"/>
      <c r="H174" s="15"/>
      <c r="I174" s="1"/>
      <c r="J174" s="1"/>
      <c r="K174" s="1"/>
      <c r="P174" s="2">
        <f>+E174/$O$18</f>
        <v>3.5564102564102563E-2</v>
      </c>
    </row>
    <row r="175" spans="1:16" s="2" customFormat="1" x14ac:dyDescent="0.25">
      <c r="A175" s="16" t="s">
        <v>346</v>
      </c>
      <c r="B175" s="17" t="s">
        <v>24</v>
      </c>
      <c r="C175" s="18" t="s">
        <v>25</v>
      </c>
      <c r="D175" s="19" t="s">
        <v>26</v>
      </c>
      <c r="E175" s="20">
        <v>7.43</v>
      </c>
      <c r="F175" s="20">
        <v>5.1527050000000001</v>
      </c>
      <c r="G175" s="21"/>
      <c r="H175" s="22">
        <f t="shared" ref="H175:H182" si="9">F175*G175</f>
        <v>0</v>
      </c>
      <c r="I175" s="1">
        <f>H175</f>
        <v>0</v>
      </c>
      <c r="J175" s="1"/>
      <c r="K175" s="1"/>
    </row>
    <row r="176" spans="1:16" s="2" customFormat="1" x14ac:dyDescent="0.25">
      <c r="A176" s="16" t="s">
        <v>347</v>
      </c>
      <c r="B176" s="17" t="s">
        <v>28</v>
      </c>
      <c r="C176" s="18" t="s">
        <v>29</v>
      </c>
      <c r="D176" s="19" t="s">
        <v>26</v>
      </c>
      <c r="E176" s="20">
        <v>0.02</v>
      </c>
      <c r="F176" s="20">
        <v>1.387E-2</v>
      </c>
      <c r="G176" s="21"/>
      <c r="H176" s="22">
        <f t="shared" si="9"/>
        <v>0</v>
      </c>
      <c r="I176" s="1">
        <f>H176</f>
        <v>0</v>
      </c>
      <c r="J176" s="1"/>
      <c r="K176" s="1"/>
    </row>
    <row r="177" spans="1:16" s="2" customFormat="1" x14ac:dyDescent="0.25">
      <c r="A177" s="16" t="s">
        <v>348</v>
      </c>
      <c r="B177" s="17" t="s">
        <v>108</v>
      </c>
      <c r="C177" s="18" t="s">
        <v>109</v>
      </c>
      <c r="D177" s="19" t="s">
        <v>33</v>
      </c>
      <c r="E177" s="20">
        <v>0.01</v>
      </c>
      <c r="F177" s="20">
        <v>6.9350000000000002E-3</v>
      </c>
      <c r="G177" s="21"/>
      <c r="H177" s="22">
        <f t="shared" si="9"/>
        <v>0</v>
      </c>
      <c r="I177" s="1"/>
      <c r="J177" s="1">
        <f>H177</f>
        <v>0</v>
      </c>
      <c r="K177" s="1"/>
    </row>
    <row r="178" spans="1:16" s="2" customFormat="1" x14ac:dyDescent="0.25">
      <c r="A178" s="16" t="s">
        <v>349</v>
      </c>
      <c r="B178" s="17" t="s">
        <v>270</v>
      </c>
      <c r="C178" s="18" t="s">
        <v>271</v>
      </c>
      <c r="D178" s="19" t="s">
        <v>33</v>
      </c>
      <c r="E178" s="20">
        <v>0.01</v>
      </c>
      <c r="F178" s="20">
        <v>6.9350000000000002E-3</v>
      </c>
      <c r="G178" s="21"/>
      <c r="H178" s="22">
        <f t="shared" si="9"/>
        <v>0</v>
      </c>
      <c r="I178" s="1"/>
      <c r="J178" s="1">
        <f>H178</f>
        <v>0</v>
      </c>
      <c r="K178" s="1"/>
    </row>
    <row r="179" spans="1:16" s="2" customFormat="1" x14ac:dyDescent="0.25">
      <c r="A179" s="16" t="s">
        <v>350</v>
      </c>
      <c r="B179" s="17" t="s">
        <v>193</v>
      </c>
      <c r="C179" s="18" t="s">
        <v>167</v>
      </c>
      <c r="D179" s="19" t="s">
        <v>33</v>
      </c>
      <c r="E179" s="20">
        <v>0.01</v>
      </c>
      <c r="F179" s="20">
        <v>6.9350000000000002E-3</v>
      </c>
      <c r="G179" s="21"/>
      <c r="H179" s="22">
        <f t="shared" si="9"/>
        <v>0</v>
      </c>
      <c r="I179" s="1"/>
      <c r="J179" s="1">
        <f>H179</f>
        <v>0</v>
      </c>
      <c r="K179" s="1"/>
    </row>
    <row r="180" spans="1:16" s="2" customFormat="1" ht="20.399999999999999" x14ac:dyDescent="0.25">
      <c r="A180" s="16" t="s">
        <v>351</v>
      </c>
      <c r="B180" s="17" t="s">
        <v>311</v>
      </c>
      <c r="C180" s="18" t="s">
        <v>312</v>
      </c>
      <c r="D180" s="19" t="s">
        <v>33</v>
      </c>
      <c r="E180" s="20">
        <v>1.1200000000000001</v>
      </c>
      <c r="F180" s="20">
        <v>0.77672000000000008</v>
      </c>
      <c r="G180" s="21"/>
      <c r="H180" s="22">
        <f t="shared" si="9"/>
        <v>0</v>
      </c>
      <c r="I180" s="1"/>
      <c r="J180" s="1">
        <f>H180</f>
        <v>0</v>
      </c>
      <c r="K180" s="1"/>
    </row>
    <row r="181" spans="1:16" s="2" customFormat="1" x14ac:dyDescent="0.25">
      <c r="A181" s="16" t="s">
        <v>352</v>
      </c>
      <c r="B181" s="17" t="s">
        <v>314</v>
      </c>
      <c r="C181" s="18" t="s">
        <v>315</v>
      </c>
      <c r="D181" s="19" t="s">
        <v>96</v>
      </c>
      <c r="E181" s="20">
        <v>5.4999999999999997E-3</v>
      </c>
      <c r="F181" s="20">
        <v>3.8142499999999999E-3</v>
      </c>
      <c r="G181" s="21"/>
      <c r="H181" s="22">
        <f t="shared" si="9"/>
        <v>0</v>
      </c>
      <c r="I181" s="1"/>
      <c r="J181" s="1"/>
      <c r="K181" s="1">
        <f>H181</f>
        <v>0</v>
      </c>
    </row>
    <row r="182" spans="1:16" s="2" customFormat="1" x14ac:dyDescent="0.25">
      <c r="A182" s="16" t="s">
        <v>353</v>
      </c>
      <c r="B182" s="17" t="s">
        <v>317</v>
      </c>
      <c r="C182" s="18" t="s">
        <v>318</v>
      </c>
      <c r="D182" s="19" t="s">
        <v>96</v>
      </c>
      <c r="E182" s="20">
        <v>1.6500000000000001E-2</v>
      </c>
      <c r="F182" s="20">
        <v>1.144275E-2</v>
      </c>
      <c r="G182" s="21"/>
      <c r="H182" s="22">
        <f t="shared" si="9"/>
        <v>0</v>
      </c>
      <c r="I182" s="1"/>
      <c r="J182" s="1"/>
      <c r="K182" s="1">
        <f>H182</f>
        <v>0</v>
      </c>
    </row>
    <row r="183" spans="1:16" s="2" customFormat="1" ht="20.399999999999999" x14ac:dyDescent="0.25">
      <c r="A183" s="10" t="s">
        <v>354</v>
      </c>
      <c r="B183" s="11" t="s">
        <v>355</v>
      </c>
      <c r="C183" s="12" t="s">
        <v>356</v>
      </c>
      <c r="D183" s="13" t="s">
        <v>154</v>
      </c>
      <c r="E183" s="49">
        <v>0.69350000000000001</v>
      </c>
      <c r="F183" s="50"/>
      <c r="G183" s="14"/>
      <c r="H183" s="15"/>
      <c r="I183" s="1"/>
      <c r="J183" s="1"/>
      <c r="K183" s="1"/>
      <c r="P183" s="2">
        <f>+E183/$O$18</f>
        <v>3.5564102564102563E-2</v>
      </c>
    </row>
    <row r="184" spans="1:16" s="2" customFormat="1" x14ac:dyDescent="0.25">
      <c r="A184" s="16" t="s">
        <v>357</v>
      </c>
      <c r="B184" s="17" t="s">
        <v>24</v>
      </c>
      <c r="C184" s="18" t="s">
        <v>25</v>
      </c>
      <c r="D184" s="19" t="s">
        <v>26</v>
      </c>
      <c r="E184" s="20">
        <v>25.9</v>
      </c>
      <c r="F184" s="20">
        <v>17.961649999999999</v>
      </c>
      <c r="G184" s="21"/>
      <c r="H184" s="22">
        <f t="shared" ref="H184:H190" si="10">F184*G184</f>
        <v>0</v>
      </c>
      <c r="I184" s="1">
        <f>H184</f>
        <v>0</v>
      </c>
      <c r="J184" s="1"/>
      <c r="K184" s="1"/>
    </row>
    <row r="185" spans="1:16" s="2" customFormat="1" x14ac:dyDescent="0.25">
      <c r="A185" s="16" t="s">
        <v>358</v>
      </c>
      <c r="B185" s="17" t="s">
        <v>28</v>
      </c>
      <c r="C185" s="18" t="s">
        <v>29</v>
      </c>
      <c r="D185" s="19" t="s">
        <v>26</v>
      </c>
      <c r="E185" s="20">
        <v>1.4</v>
      </c>
      <c r="F185" s="20">
        <v>0.97089999999999999</v>
      </c>
      <c r="G185" s="21"/>
      <c r="H185" s="22">
        <f t="shared" si="10"/>
        <v>0</v>
      </c>
      <c r="I185" s="1">
        <f>H185</f>
        <v>0</v>
      </c>
      <c r="J185" s="1"/>
      <c r="K185" s="1"/>
    </row>
    <row r="186" spans="1:16" s="2" customFormat="1" x14ac:dyDescent="0.25">
      <c r="A186" s="16" t="s">
        <v>359</v>
      </c>
      <c r="B186" s="17" t="s">
        <v>328</v>
      </c>
      <c r="C186" s="18" t="s">
        <v>329</v>
      </c>
      <c r="D186" s="19" t="s">
        <v>33</v>
      </c>
      <c r="E186" s="20">
        <v>2</v>
      </c>
      <c r="F186" s="20">
        <v>1.387</v>
      </c>
      <c r="G186" s="21"/>
      <c r="H186" s="22">
        <f t="shared" si="10"/>
        <v>0</v>
      </c>
      <c r="I186" s="1"/>
      <c r="J186" s="1">
        <f>H186</f>
        <v>0</v>
      </c>
      <c r="K186" s="1"/>
    </row>
    <row r="187" spans="1:16" s="2" customFormat="1" x14ac:dyDescent="0.25">
      <c r="A187" s="16" t="s">
        <v>360</v>
      </c>
      <c r="B187" s="17" t="s">
        <v>297</v>
      </c>
      <c r="C187" s="18" t="s">
        <v>298</v>
      </c>
      <c r="D187" s="19" t="s">
        <v>33</v>
      </c>
      <c r="E187" s="20">
        <v>0.15</v>
      </c>
      <c r="F187" s="20">
        <v>0.10402499999999999</v>
      </c>
      <c r="G187" s="21"/>
      <c r="H187" s="22">
        <f t="shared" si="10"/>
        <v>0</v>
      </c>
      <c r="I187" s="1"/>
      <c r="J187" s="1">
        <f>H187</f>
        <v>0</v>
      </c>
      <c r="K187" s="1"/>
    </row>
    <row r="188" spans="1:16" s="2" customFormat="1" ht="20.399999999999999" x14ac:dyDescent="0.25">
      <c r="A188" s="16" t="s">
        <v>361</v>
      </c>
      <c r="B188" s="17" t="s">
        <v>362</v>
      </c>
      <c r="C188" s="18" t="s">
        <v>363</v>
      </c>
      <c r="D188" s="19" t="s">
        <v>33</v>
      </c>
      <c r="E188" s="20">
        <v>1</v>
      </c>
      <c r="F188" s="20">
        <v>0.69350000000000001</v>
      </c>
      <c r="G188" s="21"/>
      <c r="H188" s="22">
        <f t="shared" si="10"/>
        <v>0</v>
      </c>
      <c r="I188" s="1"/>
      <c r="J188" s="1">
        <f>H188</f>
        <v>0</v>
      </c>
      <c r="K188" s="1"/>
    </row>
    <row r="189" spans="1:16" s="2" customFormat="1" x14ac:dyDescent="0.25">
      <c r="A189" s="16" t="s">
        <v>364</v>
      </c>
      <c r="B189" s="17" t="s">
        <v>166</v>
      </c>
      <c r="C189" s="18" t="s">
        <v>167</v>
      </c>
      <c r="D189" s="19" t="s">
        <v>33</v>
      </c>
      <c r="E189" s="20">
        <v>0.25</v>
      </c>
      <c r="F189" s="20">
        <v>0.173375</v>
      </c>
      <c r="G189" s="21"/>
      <c r="H189" s="22">
        <f t="shared" si="10"/>
        <v>0</v>
      </c>
      <c r="I189" s="1"/>
      <c r="J189" s="1">
        <f>H189</f>
        <v>0</v>
      </c>
      <c r="K189" s="1"/>
    </row>
    <row r="190" spans="1:16" s="2" customFormat="1" x14ac:dyDescent="0.25">
      <c r="A190" s="16" t="s">
        <v>365</v>
      </c>
      <c r="B190" s="17" t="s">
        <v>333</v>
      </c>
      <c r="C190" s="18" t="s">
        <v>334</v>
      </c>
      <c r="D190" s="19" t="s">
        <v>96</v>
      </c>
      <c r="E190" s="20">
        <v>0.24399999999999999</v>
      </c>
      <c r="F190" s="20">
        <v>0.169214</v>
      </c>
      <c r="G190" s="21"/>
      <c r="H190" s="22">
        <f t="shared" si="10"/>
        <v>0</v>
      </c>
      <c r="I190" s="1"/>
      <c r="J190" s="1"/>
      <c r="K190" s="1">
        <f>H190</f>
        <v>0</v>
      </c>
    </row>
    <row r="191" spans="1:16" s="2" customFormat="1" ht="20.399999999999999" x14ac:dyDescent="0.25">
      <c r="A191" s="10" t="s">
        <v>366</v>
      </c>
      <c r="B191" s="11" t="s">
        <v>367</v>
      </c>
      <c r="C191" s="12" t="s">
        <v>368</v>
      </c>
      <c r="D191" s="13" t="s">
        <v>154</v>
      </c>
      <c r="E191" s="49">
        <v>0.69350000000000001</v>
      </c>
      <c r="F191" s="50"/>
      <c r="G191" s="14"/>
      <c r="H191" s="15"/>
      <c r="I191" s="1"/>
      <c r="J191" s="1"/>
      <c r="K191" s="1"/>
      <c r="P191" s="2">
        <f>+E191/$O$18</f>
        <v>3.5564102564102563E-2</v>
      </c>
    </row>
    <row r="192" spans="1:16" s="2" customFormat="1" x14ac:dyDescent="0.25">
      <c r="A192" s="16" t="s">
        <v>369</v>
      </c>
      <c r="B192" s="17" t="s">
        <v>24</v>
      </c>
      <c r="C192" s="18" t="s">
        <v>25</v>
      </c>
      <c r="D192" s="19" t="s">
        <v>26</v>
      </c>
      <c r="E192" s="20">
        <v>16.5</v>
      </c>
      <c r="F192" s="20">
        <v>11.44275</v>
      </c>
      <c r="G192" s="21"/>
      <c r="H192" s="22">
        <f t="shared" ref="H192:H197" si="11">F192*G192</f>
        <v>0</v>
      </c>
      <c r="I192" s="1">
        <f>H192</f>
        <v>0</v>
      </c>
      <c r="J192" s="1"/>
      <c r="K192" s="1"/>
    </row>
    <row r="193" spans="1:16" s="2" customFormat="1" x14ac:dyDescent="0.25">
      <c r="A193" s="16" t="s">
        <v>370</v>
      </c>
      <c r="B193" s="17" t="s">
        <v>28</v>
      </c>
      <c r="C193" s="18" t="s">
        <v>29</v>
      </c>
      <c r="D193" s="19" t="s">
        <v>26</v>
      </c>
      <c r="E193" s="20">
        <v>0.28999999999999998</v>
      </c>
      <c r="F193" s="20">
        <v>0.20111499999999999</v>
      </c>
      <c r="G193" s="21"/>
      <c r="H193" s="22">
        <f t="shared" si="11"/>
        <v>0</v>
      </c>
      <c r="I193" s="1">
        <f>H193</f>
        <v>0</v>
      </c>
      <c r="J193" s="1"/>
      <c r="K193" s="1"/>
    </row>
    <row r="194" spans="1:16" s="2" customFormat="1" x14ac:dyDescent="0.25">
      <c r="A194" s="16" t="s">
        <v>371</v>
      </c>
      <c r="B194" s="17" t="s">
        <v>328</v>
      </c>
      <c r="C194" s="18" t="s">
        <v>329</v>
      </c>
      <c r="D194" s="19" t="s">
        <v>33</v>
      </c>
      <c r="E194" s="20">
        <v>2</v>
      </c>
      <c r="F194" s="20">
        <v>1.387</v>
      </c>
      <c r="G194" s="21"/>
      <c r="H194" s="22">
        <f t="shared" si="11"/>
        <v>0</v>
      </c>
      <c r="I194" s="1"/>
      <c r="J194" s="1">
        <f>H194</f>
        <v>0</v>
      </c>
      <c r="K194" s="1"/>
    </row>
    <row r="195" spans="1:16" s="2" customFormat="1" x14ac:dyDescent="0.25">
      <c r="A195" s="16" t="s">
        <v>372</v>
      </c>
      <c r="B195" s="17" t="s">
        <v>297</v>
      </c>
      <c r="C195" s="18" t="s">
        <v>298</v>
      </c>
      <c r="D195" s="19" t="s">
        <v>33</v>
      </c>
      <c r="E195" s="20">
        <v>0.15</v>
      </c>
      <c r="F195" s="20">
        <v>0.10402499999999999</v>
      </c>
      <c r="G195" s="21"/>
      <c r="H195" s="22">
        <f t="shared" si="11"/>
        <v>0</v>
      </c>
      <c r="I195" s="1"/>
      <c r="J195" s="1">
        <f>H195</f>
        <v>0</v>
      </c>
      <c r="K195" s="1"/>
    </row>
    <row r="196" spans="1:16" s="2" customFormat="1" x14ac:dyDescent="0.25">
      <c r="A196" s="16" t="s">
        <v>373</v>
      </c>
      <c r="B196" s="17" t="s">
        <v>166</v>
      </c>
      <c r="C196" s="18" t="s">
        <v>167</v>
      </c>
      <c r="D196" s="19" t="s">
        <v>33</v>
      </c>
      <c r="E196" s="20">
        <v>0.14000000000000001</v>
      </c>
      <c r="F196" s="20">
        <v>9.709000000000001E-2</v>
      </c>
      <c r="G196" s="21"/>
      <c r="H196" s="22">
        <f t="shared" si="11"/>
        <v>0</v>
      </c>
      <c r="I196" s="1"/>
      <c r="J196" s="1">
        <f>H196</f>
        <v>0</v>
      </c>
      <c r="K196" s="1"/>
    </row>
    <row r="197" spans="1:16" s="2" customFormat="1" x14ac:dyDescent="0.25">
      <c r="A197" s="16" t="s">
        <v>374</v>
      </c>
      <c r="B197" s="17" t="s">
        <v>333</v>
      </c>
      <c r="C197" s="18" t="s">
        <v>334</v>
      </c>
      <c r="D197" s="19" t="s">
        <v>96</v>
      </c>
      <c r="E197" s="20">
        <v>0.24399999999999999</v>
      </c>
      <c r="F197" s="20">
        <v>0.169214</v>
      </c>
      <c r="G197" s="21"/>
      <c r="H197" s="22">
        <f t="shared" si="11"/>
        <v>0</v>
      </c>
      <c r="I197" s="1"/>
      <c r="J197" s="1"/>
      <c r="K197" s="1">
        <f>H197</f>
        <v>0</v>
      </c>
    </row>
    <row r="198" spans="1:16" s="2" customFormat="1" x14ac:dyDescent="0.25">
      <c r="A198" s="10" t="s">
        <v>375</v>
      </c>
      <c r="B198" s="11" t="s">
        <v>376</v>
      </c>
      <c r="C198" s="12" t="s">
        <v>377</v>
      </c>
      <c r="D198" s="13" t="s">
        <v>96</v>
      </c>
      <c r="E198" s="49">
        <v>8.2000000000000007E-3</v>
      </c>
      <c r="F198" s="50"/>
      <c r="G198" s="14"/>
      <c r="H198" s="15"/>
      <c r="I198" s="1"/>
      <c r="J198" s="1"/>
      <c r="K198" s="1"/>
      <c r="P198" s="2">
        <f>+E198/$O$18</f>
        <v>4.2051282051282056E-4</v>
      </c>
    </row>
    <row r="199" spans="1:16" s="2" customFormat="1" x14ac:dyDescent="0.25">
      <c r="A199" s="16" t="s">
        <v>378</v>
      </c>
      <c r="B199" s="17" t="s">
        <v>24</v>
      </c>
      <c r="C199" s="18" t="s">
        <v>25</v>
      </c>
      <c r="D199" s="19" t="s">
        <v>26</v>
      </c>
      <c r="E199" s="20">
        <v>312.7</v>
      </c>
      <c r="F199" s="20">
        <v>2.5641400000000001</v>
      </c>
      <c r="G199" s="21"/>
      <c r="H199" s="22">
        <f t="shared" ref="H199:H204" si="12">F199*G199</f>
        <v>0</v>
      </c>
      <c r="I199" s="1">
        <f>H199</f>
        <v>0</v>
      </c>
      <c r="J199" s="1"/>
      <c r="K199" s="1"/>
    </row>
    <row r="200" spans="1:16" s="2" customFormat="1" x14ac:dyDescent="0.25">
      <c r="A200" s="16" t="s">
        <v>379</v>
      </c>
      <c r="B200" s="17" t="s">
        <v>28</v>
      </c>
      <c r="C200" s="18" t="s">
        <v>29</v>
      </c>
      <c r="D200" s="19" t="s">
        <v>26</v>
      </c>
      <c r="E200" s="20">
        <v>105.35</v>
      </c>
      <c r="F200" s="20">
        <v>0.86387000000000003</v>
      </c>
      <c r="G200" s="21"/>
      <c r="H200" s="22">
        <f t="shared" si="12"/>
        <v>0</v>
      </c>
      <c r="I200" s="1">
        <f>H200</f>
        <v>0</v>
      </c>
      <c r="J200" s="1"/>
      <c r="K200" s="1"/>
    </row>
    <row r="201" spans="1:16" s="2" customFormat="1" x14ac:dyDescent="0.25">
      <c r="A201" s="16" t="s">
        <v>380</v>
      </c>
      <c r="B201" s="17" t="s">
        <v>381</v>
      </c>
      <c r="C201" s="18" t="s">
        <v>382</v>
      </c>
      <c r="D201" s="19" t="s">
        <v>33</v>
      </c>
      <c r="E201" s="20">
        <v>103.16</v>
      </c>
      <c r="F201" s="20">
        <v>0.845912</v>
      </c>
      <c r="G201" s="21"/>
      <c r="H201" s="22">
        <f t="shared" si="12"/>
        <v>0</v>
      </c>
      <c r="I201" s="1"/>
      <c r="J201" s="1">
        <f>H201</f>
        <v>0</v>
      </c>
      <c r="K201" s="1"/>
    </row>
    <row r="202" spans="1:16" s="2" customFormat="1" x14ac:dyDescent="0.25">
      <c r="A202" s="16" t="s">
        <v>383</v>
      </c>
      <c r="B202" s="17" t="s">
        <v>193</v>
      </c>
      <c r="C202" s="18" t="s">
        <v>167</v>
      </c>
      <c r="D202" s="19" t="s">
        <v>33</v>
      </c>
      <c r="E202" s="20">
        <v>2.19</v>
      </c>
      <c r="F202" s="20">
        <v>1.7958000000000002E-2</v>
      </c>
      <c r="G202" s="21"/>
      <c r="H202" s="22">
        <f t="shared" si="12"/>
        <v>0</v>
      </c>
      <c r="I202" s="1"/>
      <c r="J202" s="1">
        <f>H202</f>
        <v>0</v>
      </c>
      <c r="K202" s="1"/>
    </row>
    <row r="203" spans="1:16" s="2" customFormat="1" x14ac:dyDescent="0.25">
      <c r="A203" s="16" t="s">
        <v>384</v>
      </c>
      <c r="B203" s="17" t="s">
        <v>385</v>
      </c>
      <c r="C203" s="18" t="s">
        <v>386</v>
      </c>
      <c r="D203" s="19" t="s">
        <v>96</v>
      </c>
      <c r="E203" s="20">
        <v>1</v>
      </c>
      <c r="F203" s="20">
        <v>8.2000000000000007E-3</v>
      </c>
      <c r="G203" s="21"/>
      <c r="H203" s="22">
        <f t="shared" si="12"/>
        <v>0</v>
      </c>
      <c r="I203" s="1"/>
      <c r="J203" s="1"/>
      <c r="K203" s="1">
        <f>H203</f>
        <v>0</v>
      </c>
    </row>
    <row r="204" spans="1:16" s="2" customFormat="1" x14ac:dyDescent="0.25">
      <c r="A204" s="16" t="s">
        <v>387</v>
      </c>
      <c r="B204" s="17" t="s">
        <v>388</v>
      </c>
      <c r="C204" s="18" t="s">
        <v>389</v>
      </c>
      <c r="D204" s="19" t="s">
        <v>96</v>
      </c>
      <c r="E204" s="20">
        <v>0.09</v>
      </c>
      <c r="F204" s="20">
        <v>7.3800000000000005E-4</v>
      </c>
      <c r="G204" s="21"/>
      <c r="H204" s="22">
        <f t="shared" si="12"/>
        <v>0</v>
      </c>
      <c r="I204" s="1"/>
      <c r="J204" s="1"/>
      <c r="K204" s="1">
        <f>H204</f>
        <v>0</v>
      </c>
    </row>
    <row r="205" spans="1:16" s="2" customFormat="1" x14ac:dyDescent="0.25">
      <c r="A205" s="10" t="s">
        <v>390</v>
      </c>
      <c r="B205" s="11" t="s">
        <v>376</v>
      </c>
      <c r="C205" s="12" t="s">
        <v>391</v>
      </c>
      <c r="D205" s="13" t="s">
        <v>96</v>
      </c>
      <c r="E205" s="49">
        <v>2.0299999999999999E-2</v>
      </c>
      <c r="F205" s="50"/>
      <c r="G205" s="14"/>
      <c r="H205" s="15"/>
      <c r="I205" s="1"/>
      <c r="J205" s="1"/>
      <c r="K205" s="1"/>
      <c r="P205" s="2">
        <f>+E205/$O$18</f>
        <v>1.0410256410256409E-3</v>
      </c>
    </row>
    <row r="206" spans="1:16" s="2" customFormat="1" x14ac:dyDescent="0.25">
      <c r="A206" s="16" t="s">
        <v>392</v>
      </c>
      <c r="B206" s="17" t="s">
        <v>24</v>
      </c>
      <c r="C206" s="18" t="s">
        <v>25</v>
      </c>
      <c r="D206" s="19" t="s">
        <v>26</v>
      </c>
      <c r="E206" s="20">
        <v>312.7</v>
      </c>
      <c r="F206" s="20">
        <v>6.3478099999999991</v>
      </c>
      <c r="G206" s="21"/>
      <c r="H206" s="22">
        <f t="shared" ref="H206:H211" si="13">F206*G206</f>
        <v>0</v>
      </c>
      <c r="I206" s="1">
        <f>H206</f>
        <v>0</v>
      </c>
      <c r="J206" s="1"/>
      <c r="K206" s="1"/>
    </row>
    <row r="207" spans="1:16" s="2" customFormat="1" x14ac:dyDescent="0.25">
      <c r="A207" s="16" t="s">
        <v>393</v>
      </c>
      <c r="B207" s="17" t="s">
        <v>28</v>
      </c>
      <c r="C207" s="18" t="s">
        <v>29</v>
      </c>
      <c r="D207" s="19" t="s">
        <v>26</v>
      </c>
      <c r="E207" s="20">
        <v>105.35</v>
      </c>
      <c r="F207" s="20">
        <v>2.1386049999999996</v>
      </c>
      <c r="G207" s="21"/>
      <c r="H207" s="22">
        <f t="shared" si="13"/>
        <v>0</v>
      </c>
      <c r="I207" s="1">
        <f>H207</f>
        <v>0</v>
      </c>
      <c r="J207" s="1"/>
      <c r="K207" s="1"/>
    </row>
    <row r="208" spans="1:16" s="2" customFormat="1" x14ac:dyDescent="0.25">
      <c r="A208" s="16" t="s">
        <v>394</v>
      </c>
      <c r="B208" s="17" t="s">
        <v>381</v>
      </c>
      <c r="C208" s="18" t="s">
        <v>382</v>
      </c>
      <c r="D208" s="19" t="s">
        <v>33</v>
      </c>
      <c r="E208" s="20">
        <v>103.16</v>
      </c>
      <c r="F208" s="20">
        <v>2.0941479999999997</v>
      </c>
      <c r="G208" s="21"/>
      <c r="H208" s="22">
        <f t="shared" si="13"/>
        <v>0</v>
      </c>
      <c r="I208" s="1"/>
      <c r="J208" s="1">
        <f>H208</f>
        <v>0</v>
      </c>
      <c r="K208" s="1"/>
    </row>
    <row r="209" spans="1:16" s="2" customFormat="1" x14ac:dyDescent="0.25">
      <c r="A209" s="16" t="s">
        <v>395</v>
      </c>
      <c r="B209" s="17" t="s">
        <v>193</v>
      </c>
      <c r="C209" s="18" t="s">
        <v>167</v>
      </c>
      <c r="D209" s="19" t="s">
        <v>33</v>
      </c>
      <c r="E209" s="20">
        <v>2.19</v>
      </c>
      <c r="F209" s="20">
        <v>4.4456999999999997E-2</v>
      </c>
      <c r="G209" s="21"/>
      <c r="H209" s="22">
        <f t="shared" si="13"/>
        <v>0</v>
      </c>
      <c r="I209" s="1"/>
      <c r="J209" s="1">
        <f>H209</f>
        <v>0</v>
      </c>
      <c r="K209" s="1"/>
    </row>
    <row r="210" spans="1:16" s="2" customFormat="1" x14ac:dyDescent="0.25">
      <c r="A210" s="16" t="s">
        <v>396</v>
      </c>
      <c r="B210" s="17" t="s">
        <v>397</v>
      </c>
      <c r="C210" s="18" t="s">
        <v>398</v>
      </c>
      <c r="D210" s="19" t="s">
        <v>96</v>
      </c>
      <c r="E210" s="20">
        <v>1</v>
      </c>
      <c r="F210" s="20">
        <v>2.0299999999999999E-2</v>
      </c>
      <c r="G210" s="21"/>
      <c r="H210" s="22">
        <f t="shared" si="13"/>
        <v>0</v>
      </c>
      <c r="I210" s="1"/>
      <c r="J210" s="1"/>
      <c r="K210" s="1">
        <f>H210</f>
        <v>0</v>
      </c>
    </row>
    <row r="211" spans="1:16" s="2" customFormat="1" x14ac:dyDescent="0.25">
      <c r="A211" s="16" t="s">
        <v>399</v>
      </c>
      <c r="B211" s="17" t="s">
        <v>388</v>
      </c>
      <c r="C211" s="18" t="s">
        <v>389</v>
      </c>
      <c r="D211" s="19" t="s">
        <v>96</v>
      </c>
      <c r="E211" s="20">
        <v>0.09</v>
      </c>
      <c r="F211" s="20">
        <v>1.8269999999999998E-3</v>
      </c>
      <c r="G211" s="21"/>
      <c r="H211" s="22">
        <f t="shared" si="13"/>
        <v>0</v>
      </c>
      <c r="I211" s="1"/>
      <c r="J211" s="1"/>
      <c r="K211" s="1">
        <f>H211</f>
        <v>0</v>
      </c>
    </row>
    <row r="212" spans="1:16" s="2" customFormat="1" x14ac:dyDescent="0.25">
      <c r="A212" s="10" t="s">
        <v>400</v>
      </c>
      <c r="B212" s="11" t="s">
        <v>376</v>
      </c>
      <c r="C212" s="12" t="s">
        <v>401</v>
      </c>
      <c r="D212" s="13" t="s">
        <v>96</v>
      </c>
      <c r="E212" s="49">
        <v>0.08</v>
      </c>
      <c r="F212" s="50"/>
      <c r="G212" s="14"/>
      <c r="H212" s="15"/>
      <c r="I212" s="1"/>
      <c r="J212" s="1"/>
      <c r="K212" s="1"/>
      <c r="P212" s="2">
        <f>+E212/$O$18</f>
        <v>4.1025641025641026E-3</v>
      </c>
    </row>
    <row r="213" spans="1:16" s="2" customFormat="1" x14ac:dyDescent="0.25">
      <c r="A213" s="16" t="s">
        <v>402</v>
      </c>
      <c r="B213" s="17" t="s">
        <v>24</v>
      </c>
      <c r="C213" s="18" t="s">
        <v>25</v>
      </c>
      <c r="D213" s="19" t="s">
        <v>26</v>
      </c>
      <c r="E213" s="20">
        <v>312.7</v>
      </c>
      <c r="F213" s="20">
        <v>25.015999999999998</v>
      </c>
      <c r="G213" s="21"/>
      <c r="H213" s="22">
        <f t="shared" ref="H213:H218" si="14">F213*G213</f>
        <v>0</v>
      </c>
      <c r="I213" s="1">
        <f>H213</f>
        <v>0</v>
      </c>
      <c r="J213" s="1"/>
      <c r="K213" s="1"/>
    </row>
    <row r="214" spans="1:16" s="2" customFormat="1" x14ac:dyDescent="0.25">
      <c r="A214" s="16" t="s">
        <v>403</v>
      </c>
      <c r="B214" s="17" t="s">
        <v>28</v>
      </c>
      <c r="C214" s="18" t="s">
        <v>29</v>
      </c>
      <c r="D214" s="19" t="s">
        <v>26</v>
      </c>
      <c r="E214" s="20">
        <v>105.35</v>
      </c>
      <c r="F214" s="20">
        <v>8.427999999999999</v>
      </c>
      <c r="G214" s="21"/>
      <c r="H214" s="22">
        <f t="shared" si="14"/>
        <v>0</v>
      </c>
      <c r="I214" s="1">
        <f>H214</f>
        <v>0</v>
      </c>
      <c r="J214" s="1"/>
      <c r="K214" s="1"/>
    </row>
    <row r="215" spans="1:16" s="2" customFormat="1" x14ac:dyDescent="0.25">
      <c r="A215" s="16" t="s">
        <v>404</v>
      </c>
      <c r="B215" s="17" t="s">
        <v>381</v>
      </c>
      <c r="C215" s="18" t="s">
        <v>382</v>
      </c>
      <c r="D215" s="19" t="s">
        <v>33</v>
      </c>
      <c r="E215" s="20">
        <v>103.16</v>
      </c>
      <c r="F215" s="20">
        <v>8.2528000000000006</v>
      </c>
      <c r="G215" s="21"/>
      <c r="H215" s="22">
        <f t="shared" si="14"/>
        <v>0</v>
      </c>
      <c r="I215" s="1"/>
      <c r="J215" s="1">
        <f>H215</f>
        <v>0</v>
      </c>
      <c r="K215" s="1"/>
    </row>
    <row r="216" spans="1:16" s="2" customFormat="1" x14ac:dyDescent="0.25">
      <c r="A216" s="16" t="s">
        <v>405</v>
      </c>
      <c r="B216" s="17" t="s">
        <v>193</v>
      </c>
      <c r="C216" s="18" t="s">
        <v>167</v>
      </c>
      <c r="D216" s="19" t="s">
        <v>33</v>
      </c>
      <c r="E216" s="20">
        <v>2.19</v>
      </c>
      <c r="F216" s="20">
        <v>0.17519999999999999</v>
      </c>
      <c r="G216" s="21"/>
      <c r="H216" s="22">
        <f t="shared" si="14"/>
        <v>0</v>
      </c>
      <c r="I216" s="1"/>
      <c r="J216" s="1">
        <f>H216</f>
        <v>0</v>
      </c>
      <c r="K216" s="1"/>
    </row>
    <row r="217" spans="1:16" s="2" customFormat="1" x14ac:dyDescent="0.25">
      <c r="A217" s="16" t="s">
        <v>406</v>
      </c>
      <c r="B217" s="17" t="s">
        <v>407</v>
      </c>
      <c r="C217" s="18" t="s">
        <v>408</v>
      </c>
      <c r="D217" s="19" t="s">
        <v>96</v>
      </c>
      <c r="E217" s="20">
        <v>1</v>
      </c>
      <c r="F217" s="20">
        <v>0.08</v>
      </c>
      <c r="G217" s="21"/>
      <c r="H217" s="22">
        <f t="shared" si="14"/>
        <v>0</v>
      </c>
      <c r="I217" s="1"/>
      <c r="J217" s="1"/>
      <c r="K217" s="1">
        <f>H217</f>
        <v>0</v>
      </c>
    </row>
    <row r="218" spans="1:16" s="2" customFormat="1" x14ac:dyDescent="0.25">
      <c r="A218" s="16" t="s">
        <v>409</v>
      </c>
      <c r="B218" s="17" t="s">
        <v>388</v>
      </c>
      <c r="C218" s="18" t="s">
        <v>389</v>
      </c>
      <c r="D218" s="19" t="s">
        <v>96</v>
      </c>
      <c r="E218" s="20">
        <v>0.09</v>
      </c>
      <c r="F218" s="20">
        <v>7.1999999999999998E-3</v>
      </c>
      <c r="G218" s="21"/>
      <c r="H218" s="22">
        <f t="shared" si="14"/>
        <v>0</v>
      </c>
      <c r="I218" s="1"/>
      <c r="J218" s="1"/>
      <c r="K218" s="1">
        <f>H218</f>
        <v>0</v>
      </c>
    </row>
    <row r="219" spans="1:16" s="2" customFormat="1" x14ac:dyDescent="0.25">
      <c r="A219" s="10" t="s">
        <v>410</v>
      </c>
      <c r="B219" s="11" t="s">
        <v>411</v>
      </c>
      <c r="C219" s="12" t="s">
        <v>412</v>
      </c>
      <c r="D219" s="13" t="s">
        <v>96</v>
      </c>
      <c r="E219" s="49">
        <v>3.4000000000000002E-2</v>
      </c>
      <c r="F219" s="50"/>
      <c r="G219" s="14"/>
      <c r="H219" s="15"/>
      <c r="I219" s="1"/>
      <c r="J219" s="1"/>
      <c r="K219" s="1"/>
      <c r="P219" s="2">
        <f>+E219/$O$18</f>
        <v>1.7435897435897436E-3</v>
      </c>
    </row>
    <row r="220" spans="1:16" s="2" customFormat="1" x14ac:dyDescent="0.25">
      <c r="A220" s="16" t="s">
        <v>413</v>
      </c>
      <c r="B220" s="17" t="s">
        <v>24</v>
      </c>
      <c r="C220" s="18" t="s">
        <v>25</v>
      </c>
      <c r="D220" s="19" t="s">
        <v>26</v>
      </c>
      <c r="E220" s="20">
        <v>147.69999999999999</v>
      </c>
      <c r="F220" s="20">
        <v>5.0217999999999998</v>
      </c>
      <c r="G220" s="21"/>
      <c r="H220" s="22">
        <f t="shared" ref="H220:H226" si="15">F220*G220</f>
        <v>0</v>
      </c>
      <c r="I220" s="1">
        <f>H220</f>
        <v>0</v>
      </c>
      <c r="J220" s="1"/>
      <c r="K220" s="1"/>
    </row>
    <row r="221" spans="1:16" s="2" customFormat="1" x14ac:dyDescent="0.25">
      <c r="A221" s="16" t="s">
        <v>414</v>
      </c>
      <c r="B221" s="17" t="s">
        <v>28</v>
      </c>
      <c r="C221" s="18" t="s">
        <v>29</v>
      </c>
      <c r="D221" s="19" t="s">
        <v>26</v>
      </c>
      <c r="E221" s="20">
        <v>83.26</v>
      </c>
      <c r="F221" s="20">
        <v>2.8308400000000002</v>
      </c>
      <c r="G221" s="21"/>
      <c r="H221" s="22">
        <f t="shared" si="15"/>
        <v>0</v>
      </c>
      <c r="I221" s="1">
        <f>H221</f>
        <v>0</v>
      </c>
      <c r="J221" s="1"/>
      <c r="K221" s="1"/>
    </row>
    <row r="222" spans="1:16" s="2" customFormat="1" x14ac:dyDescent="0.25">
      <c r="A222" s="16" t="s">
        <v>415</v>
      </c>
      <c r="B222" s="17" t="s">
        <v>381</v>
      </c>
      <c r="C222" s="18" t="s">
        <v>382</v>
      </c>
      <c r="D222" s="19" t="s">
        <v>33</v>
      </c>
      <c r="E222" s="20">
        <v>65.11</v>
      </c>
      <c r="F222" s="20">
        <v>2.21374</v>
      </c>
      <c r="G222" s="21"/>
      <c r="H222" s="22">
        <f t="shared" si="15"/>
        <v>0</v>
      </c>
      <c r="I222" s="1"/>
      <c r="J222" s="1">
        <f>H222</f>
        <v>0</v>
      </c>
      <c r="K222" s="1"/>
    </row>
    <row r="223" spans="1:16" s="2" customFormat="1" x14ac:dyDescent="0.25">
      <c r="A223" s="16" t="s">
        <v>416</v>
      </c>
      <c r="B223" s="17" t="s">
        <v>417</v>
      </c>
      <c r="C223" s="18" t="s">
        <v>418</v>
      </c>
      <c r="D223" s="19" t="s">
        <v>33</v>
      </c>
      <c r="E223" s="20">
        <v>16.13</v>
      </c>
      <c r="F223" s="20">
        <v>0.54842000000000002</v>
      </c>
      <c r="G223" s="21"/>
      <c r="H223" s="22">
        <f t="shared" si="15"/>
        <v>0</v>
      </c>
      <c r="I223" s="1"/>
      <c r="J223" s="1">
        <f>H223</f>
        <v>0</v>
      </c>
      <c r="K223" s="1"/>
    </row>
    <row r="224" spans="1:16" s="2" customFormat="1" x14ac:dyDescent="0.25">
      <c r="A224" s="16" t="s">
        <v>419</v>
      </c>
      <c r="B224" s="17" t="s">
        <v>193</v>
      </c>
      <c r="C224" s="18" t="s">
        <v>167</v>
      </c>
      <c r="D224" s="19" t="s">
        <v>33</v>
      </c>
      <c r="E224" s="20">
        <v>2.02</v>
      </c>
      <c r="F224" s="20">
        <v>6.8680000000000005E-2</v>
      </c>
      <c r="G224" s="21"/>
      <c r="H224" s="22">
        <f t="shared" si="15"/>
        <v>0</v>
      </c>
      <c r="I224" s="1"/>
      <c r="J224" s="1">
        <f>H224</f>
        <v>0</v>
      </c>
      <c r="K224" s="1"/>
    </row>
    <row r="225" spans="1:16" s="2" customFormat="1" x14ac:dyDescent="0.25">
      <c r="A225" s="16" t="s">
        <v>420</v>
      </c>
      <c r="B225" s="17" t="s">
        <v>421</v>
      </c>
      <c r="C225" s="18" t="s">
        <v>422</v>
      </c>
      <c r="D225" s="19" t="s">
        <v>96</v>
      </c>
      <c r="E225" s="20">
        <v>1</v>
      </c>
      <c r="F225" s="20">
        <v>3.4000000000000002E-2</v>
      </c>
      <c r="G225" s="21"/>
      <c r="H225" s="22">
        <f t="shared" si="15"/>
        <v>0</v>
      </c>
      <c r="I225" s="1"/>
      <c r="J225" s="1"/>
      <c r="K225" s="1">
        <f>H225</f>
        <v>0</v>
      </c>
    </row>
    <row r="226" spans="1:16" s="2" customFormat="1" x14ac:dyDescent="0.25">
      <c r="A226" s="16" t="s">
        <v>423</v>
      </c>
      <c r="B226" s="17" t="s">
        <v>388</v>
      </c>
      <c r="C226" s="18" t="s">
        <v>389</v>
      </c>
      <c r="D226" s="19" t="s">
        <v>96</v>
      </c>
      <c r="E226" s="20">
        <v>0.06</v>
      </c>
      <c r="F226" s="20">
        <v>2.0400000000000001E-3</v>
      </c>
      <c r="G226" s="21"/>
      <c r="H226" s="22">
        <f t="shared" si="15"/>
        <v>0</v>
      </c>
      <c r="I226" s="1"/>
      <c r="J226" s="1"/>
      <c r="K226" s="1">
        <f>H226</f>
        <v>0</v>
      </c>
    </row>
    <row r="227" spans="1:16" s="2" customFormat="1" x14ac:dyDescent="0.25">
      <c r="A227" s="10" t="s">
        <v>424</v>
      </c>
      <c r="B227" s="11" t="s">
        <v>411</v>
      </c>
      <c r="C227" s="12" t="s">
        <v>425</v>
      </c>
      <c r="D227" s="13" t="s">
        <v>96</v>
      </c>
      <c r="E227" s="49">
        <v>3.3892000000000002</v>
      </c>
      <c r="F227" s="50"/>
      <c r="G227" s="14"/>
      <c r="H227" s="15"/>
      <c r="I227" s="1"/>
      <c r="J227" s="1"/>
      <c r="K227" s="1"/>
      <c r="P227" s="2">
        <f>+E227/$O$18</f>
        <v>0.17380512820512822</v>
      </c>
    </row>
    <row r="228" spans="1:16" s="2" customFormat="1" x14ac:dyDescent="0.25">
      <c r="A228" s="16" t="s">
        <v>426</v>
      </c>
      <c r="B228" s="17" t="s">
        <v>24</v>
      </c>
      <c r="C228" s="18" t="s">
        <v>25</v>
      </c>
      <c r="D228" s="19" t="s">
        <v>26</v>
      </c>
      <c r="E228" s="20">
        <v>147.69999999999999</v>
      </c>
      <c r="F228" s="20">
        <v>500.58483999999999</v>
      </c>
      <c r="G228" s="21"/>
      <c r="H228" s="22">
        <f t="shared" ref="H228:H234" si="16">F228*G228</f>
        <v>0</v>
      </c>
      <c r="I228" s="1">
        <f>H228</f>
        <v>0</v>
      </c>
      <c r="J228" s="1"/>
      <c r="K228" s="1"/>
    </row>
    <row r="229" spans="1:16" s="2" customFormat="1" x14ac:dyDescent="0.25">
      <c r="A229" s="16" t="s">
        <v>427</v>
      </c>
      <c r="B229" s="17" t="s">
        <v>28</v>
      </c>
      <c r="C229" s="18" t="s">
        <v>29</v>
      </c>
      <c r="D229" s="19" t="s">
        <v>26</v>
      </c>
      <c r="E229" s="20">
        <v>83.26</v>
      </c>
      <c r="F229" s="20">
        <v>282.18479200000002</v>
      </c>
      <c r="G229" s="21"/>
      <c r="H229" s="22">
        <f t="shared" si="16"/>
        <v>0</v>
      </c>
      <c r="I229" s="1">
        <f>H229</f>
        <v>0</v>
      </c>
      <c r="J229" s="1"/>
      <c r="K229" s="1"/>
    </row>
    <row r="230" spans="1:16" s="2" customFormat="1" x14ac:dyDescent="0.25">
      <c r="A230" s="16" t="s">
        <v>428</v>
      </c>
      <c r="B230" s="17" t="s">
        <v>381</v>
      </c>
      <c r="C230" s="18" t="s">
        <v>382</v>
      </c>
      <c r="D230" s="19" t="s">
        <v>33</v>
      </c>
      <c r="E230" s="20">
        <v>65.11</v>
      </c>
      <c r="F230" s="20">
        <v>220.67081200000001</v>
      </c>
      <c r="G230" s="21"/>
      <c r="H230" s="22">
        <f t="shared" si="16"/>
        <v>0</v>
      </c>
      <c r="I230" s="1"/>
      <c r="J230" s="1">
        <f>H230</f>
        <v>0</v>
      </c>
      <c r="K230" s="1"/>
    </row>
    <row r="231" spans="1:16" s="2" customFormat="1" x14ac:dyDescent="0.25">
      <c r="A231" s="16" t="s">
        <v>429</v>
      </c>
      <c r="B231" s="17" t="s">
        <v>417</v>
      </c>
      <c r="C231" s="18" t="s">
        <v>418</v>
      </c>
      <c r="D231" s="19" t="s">
        <v>33</v>
      </c>
      <c r="E231" s="20">
        <v>16.13</v>
      </c>
      <c r="F231" s="20">
        <v>54.667796000000003</v>
      </c>
      <c r="G231" s="21"/>
      <c r="H231" s="22">
        <f t="shared" si="16"/>
        <v>0</v>
      </c>
      <c r="I231" s="1"/>
      <c r="J231" s="1">
        <f>H231</f>
        <v>0</v>
      </c>
      <c r="K231" s="1"/>
    </row>
    <row r="232" spans="1:16" s="2" customFormat="1" x14ac:dyDescent="0.25">
      <c r="A232" s="16" t="s">
        <v>430</v>
      </c>
      <c r="B232" s="17" t="s">
        <v>193</v>
      </c>
      <c r="C232" s="18" t="s">
        <v>167</v>
      </c>
      <c r="D232" s="19" t="s">
        <v>33</v>
      </c>
      <c r="E232" s="20">
        <v>2.02</v>
      </c>
      <c r="F232" s="20">
        <v>6.846184</v>
      </c>
      <c r="G232" s="21"/>
      <c r="H232" s="22">
        <f t="shared" si="16"/>
        <v>0</v>
      </c>
      <c r="I232" s="1"/>
      <c r="J232" s="1">
        <f>H232</f>
        <v>0</v>
      </c>
      <c r="K232" s="1"/>
    </row>
    <row r="233" spans="1:16" s="2" customFormat="1" x14ac:dyDescent="0.25">
      <c r="A233" s="16" t="s">
        <v>431</v>
      </c>
      <c r="B233" s="17" t="s">
        <v>432</v>
      </c>
      <c r="C233" s="18" t="s">
        <v>433</v>
      </c>
      <c r="D233" s="19" t="s">
        <v>96</v>
      </c>
      <c r="E233" s="20">
        <v>1</v>
      </c>
      <c r="F233" s="20">
        <v>3.3892000000000002</v>
      </c>
      <c r="G233" s="21"/>
      <c r="H233" s="22">
        <f t="shared" si="16"/>
        <v>0</v>
      </c>
      <c r="I233" s="1"/>
      <c r="J233" s="1"/>
      <c r="K233" s="1">
        <f>H233</f>
        <v>0</v>
      </c>
    </row>
    <row r="234" spans="1:16" s="2" customFormat="1" x14ac:dyDescent="0.25">
      <c r="A234" s="16" t="s">
        <v>434</v>
      </c>
      <c r="B234" s="17" t="s">
        <v>388</v>
      </c>
      <c r="C234" s="18" t="s">
        <v>389</v>
      </c>
      <c r="D234" s="19" t="s">
        <v>96</v>
      </c>
      <c r="E234" s="20">
        <v>0.06</v>
      </c>
      <c r="F234" s="20">
        <v>0.203352</v>
      </c>
      <c r="G234" s="21"/>
      <c r="H234" s="22">
        <f t="shared" si="16"/>
        <v>0</v>
      </c>
      <c r="I234" s="1"/>
      <c r="J234" s="1"/>
      <c r="K234" s="1">
        <f>H234</f>
        <v>0</v>
      </c>
    </row>
    <row r="235" spans="1:16" s="2" customFormat="1" x14ac:dyDescent="0.25">
      <c r="A235" s="10" t="s">
        <v>435</v>
      </c>
      <c r="B235" s="11" t="s">
        <v>436</v>
      </c>
      <c r="C235" s="12" t="s">
        <v>437</v>
      </c>
      <c r="D235" s="13" t="s">
        <v>96</v>
      </c>
      <c r="E235" s="49">
        <v>0.86531999999999998</v>
      </c>
      <c r="F235" s="50"/>
      <c r="G235" s="14"/>
      <c r="H235" s="15">
        <f>E235*G235</f>
        <v>0</v>
      </c>
      <c r="I235" s="1"/>
      <c r="J235" s="1"/>
      <c r="K235" s="1">
        <f>H235</f>
        <v>0</v>
      </c>
      <c r="P235" s="2">
        <f>+E235/$O$18</f>
        <v>4.4375384615384615E-2</v>
      </c>
    </row>
    <row r="236" spans="1:16" s="2" customFormat="1" x14ac:dyDescent="0.25">
      <c r="A236" s="10" t="s">
        <v>438</v>
      </c>
      <c r="B236" s="11" t="s">
        <v>439</v>
      </c>
      <c r="C236" s="12" t="s">
        <v>440</v>
      </c>
      <c r="D236" s="13" t="s">
        <v>225</v>
      </c>
      <c r="E236" s="49">
        <v>45</v>
      </c>
      <c r="F236" s="50"/>
      <c r="G236" s="14"/>
      <c r="H236" s="15">
        <f>E236*G236</f>
        <v>0</v>
      </c>
      <c r="I236" s="1"/>
      <c r="J236" s="1"/>
      <c r="K236" s="1">
        <f>H236</f>
        <v>0</v>
      </c>
      <c r="P236" s="2">
        <f>+E236/$O$18</f>
        <v>2.3076923076923075</v>
      </c>
    </row>
    <row r="237" spans="1:16" s="2" customFormat="1" x14ac:dyDescent="0.25">
      <c r="A237" s="10" t="s">
        <v>441</v>
      </c>
      <c r="B237" s="11" t="s">
        <v>442</v>
      </c>
      <c r="C237" s="12" t="s">
        <v>443</v>
      </c>
      <c r="D237" s="13" t="s">
        <v>154</v>
      </c>
      <c r="E237" s="49">
        <v>2.2806000000000002</v>
      </c>
      <c r="F237" s="50"/>
      <c r="G237" s="14"/>
      <c r="H237" s="15"/>
      <c r="I237" s="1"/>
      <c r="J237" s="1"/>
      <c r="K237" s="1"/>
      <c r="P237" s="2">
        <f>+E237/$O$18</f>
        <v>0.11695384615384616</v>
      </c>
    </row>
    <row r="238" spans="1:16" s="2" customFormat="1" x14ac:dyDescent="0.25">
      <c r="A238" s="16" t="s">
        <v>444</v>
      </c>
      <c r="B238" s="17" t="s">
        <v>24</v>
      </c>
      <c r="C238" s="18" t="s">
        <v>25</v>
      </c>
      <c r="D238" s="19" t="s">
        <v>26</v>
      </c>
      <c r="E238" s="20">
        <v>3.92</v>
      </c>
      <c r="F238" s="20">
        <v>8.9399519999999999</v>
      </c>
      <c r="G238" s="21"/>
      <c r="H238" s="22">
        <f t="shared" ref="H238:H245" si="17">F238*G238</f>
        <v>0</v>
      </c>
      <c r="I238" s="1">
        <f>H238</f>
        <v>0</v>
      </c>
      <c r="J238" s="1"/>
      <c r="K238" s="1"/>
    </row>
    <row r="239" spans="1:16" s="2" customFormat="1" x14ac:dyDescent="0.25">
      <c r="A239" s="16" t="s">
        <v>445</v>
      </c>
      <c r="B239" s="17" t="s">
        <v>28</v>
      </c>
      <c r="C239" s="18" t="s">
        <v>29</v>
      </c>
      <c r="D239" s="19" t="s">
        <v>26</v>
      </c>
      <c r="E239" s="20">
        <v>0.03</v>
      </c>
      <c r="F239" s="20">
        <v>6.8418000000000007E-2</v>
      </c>
      <c r="G239" s="21"/>
      <c r="H239" s="22">
        <f t="shared" si="17"/>
        <v>0</v>
      </c>
      <c r="I239" s="1">
        <f>H239</f>
        <v>0</v>
      </c>
      <c r="J239" s="1"/>
      <c r="K239" s="1"/>
    </row>
    <row r="240" spans="1:16" s="2" customFormat="1" x14ac:dyDescent="0.25">
      <c r="A240" s="16" t="s">
        <v>446</v>
      </c>
      <c r="B240" s="17" t="s">
        <v>108</v>
      </c>
      <c r="C240" s="18" t="s">
        <v>109</v>
      </c>
      <c r="D240" s="19" t="s">
        <v>33</v>
      </c>
      <c r="E240" s="20">
        <v>0.01</v>
      </c>
      <c r="F240" s="20">
        <v>2.2806000000000003E-2</v>
      </c>
      <c r="G240" s="21"/>
      <c r="H240" s="22">
        <f t="shared" si="17"/>
        <v>0</v>
      </c>
      <c r="I240" s="1"/>
      <c r="J240" s="1">
        <f>H240</f>
        <v>0</v>
      </c>
      <c r="K240" s="1"/>
    </row>
    <row r="241" spans="1:16" s="2" customFormat="1" x14ac:dyDescent="0.25">
      <c r="A241" s="16" t="s">
        <v>447</v>
      </c>
      <c r="B241" s="17" t="s">
        <v>270</v>
      </c>
      <c r="C241" s="18" t="s">
        <v>271</v>
      </c>
      <c r="D241" s="19" t="s">
        <v>33</v>
      </c>
      <c r="E241" s="20">
        <v>0.01</v>
      </c>
      <c r="F241" s="20">
        <v>2.2806000000000003E-2</v>
      </c>
      <c r="G241" s="21"/>
      <c r="H241" s="22">
        <f t="shared" si="17"/>
        <v>0</v>
      </c>
      <c r="I241" s="1"/>
      <c r="J241" s="1">
        <f>H241</f>
        <v>0</v>
      </c>
      <c r="K241" s="1"/>
    </row>
    <row r="242" spans="1:16" s="2" customFormat="1" x14ac:dyDescent="0.25">
      <c r="A242" s="16" t="s">
        <v>448</v>
      </c>
      <c r="B242" s="17" t="s">
        <v>193</v>
      </c>
      <c r="C242" s="18" t="s">
        <v>167</v>
      </c>
      <c r="D242" s="19" t="s">
        <v>33</v>
      </c>
      <c r="E242" s="20">
        <v>0.02</v>
      </c>
      <c r="F242" s="20">
        <v>4.5612000000000007E-2</v>
      </c>
      <c r="G242" s="21"/>
      <c r="H242" s="22">
        <f t="shared" si="17"/>
        <v>0</v>
      </c>
      <c r="I242" s="1"/>
      <c r="J242" s="1">
        <f>H242</f>
        <v>0</v>
      </c>
      <c r="K242" s="1"/>
    </row>
    <row r="243" spans="1:16" s="2" customFormat="1" ht="20.399999999999999" x14ac:dyDescent="0.25">
      <c r="A243" s="16" t="s">
        <v>449</v>
      </c>
      <c r="B243" s="17" t="s">
        <v>311</v>
      </c>
      <c r="C243" s="18" t="s">
        <v>312</v>
      </c>
      <c r="D243" s="19" t="s">
        <v>33</v>
      </c>
      <c r="E243" s="20">
        <v>1.1200000000000001</v>
      </c>
      <c r="F243" s="20">
        <v>2.5542720000000005</v>
      </c>
      <c r="G243" s="21"/>
      <c r="H243" s="22">
        <f t="shared" si="17"/>
        <v>0</v>
      </c>
      <c r="I243" s="1"/>
      <c r="J243" s="1">
        <f>H243</f>
        <v>0</v>
      </c>
      <c r="K243" s="1"/>
    </row>
    <row r="244" spans="1:16" s="2" customFormat="1" x14ac:dyDescent="0.25">
      <c r="A244" s="16" t="s">
        <v>450</v>
      </c>
      <c r="B244" s="17" t="s">
        <v>451</v>
      </c>
      <c r="C244" s="18" t="s">
        <v>452</v>
      </c>
      <c r="D244" s="19" t="s">
        <v>96</v>
      </c>
      <c r="E244" s="20">
        <v>1.5900000000000001E-2</v>
      </c>
      <c r="F244" s="20">
        <v>3.6261540000000002E-2</v>
      </c>
      <c r="G244" s="21"/>
      <c r="H244" s="22">
        <f t="shared" si="17"/>
        <v>0</v>
      </c>
      <c r="I244" s="1"/>
      <c r="J244" s="1"/>
      <c r="K244" s="1">
        <f>H244</f>
        <v>0</v>
      </c>
    </row>
    <row r="245" spans="1:16" s="2" customFormat="1" x14ac:dyDescent="0.25">
      <c r="A245" s="16" t="s">
        <v>453</v>
      </c>
      <c r="B245" s="17" t="s">
        <v>454</v>
      </c>
      <c r="C245" s="18" t="s">
        <v>455</v>
      </c>
      <c r="D245" s="19" t="s">
        <v>96</v>
      </c>
      <c r="E245" s="20">
        <v>8.0000000000000002E-3</v>
      </c>
      <c r="F245" s="20">
        <v>1.8244800000000002E-2</v>
      </c>
      <c r="G245" s="21"/>
      <c r="H245" s="22">
        <f t="shared" si="17"/>
        <v>0</v>
      </c>
      <c r="I245" s="1"/>
      <c r="J245" s="1"/>
      <c r="K245" s="1">
        <f>H245</f>
        <v>0</v>
      </c>
    </row>
    <row r="246" spans="1:16" s="2" customFormat="1" x14ac:dyDescent="0.25">
      <c r="A246" s="10" t="s">
        <v>456</v>
      </c>
      <c r="B246" s="11" t="s">
        <v>457</v>
      </c>
      <c r="C246" s="12" t="s">
        <v>458</v>
      </c>
      <c r="D246" s="13" t="s">
        <v>154</v>
      </c>
      <c r="E246" s="49">
        <v>2.2806000000000002</v>
      </c>
      <c r="F246" s="50"/>
      <c r="G246" s="14"/>
      <c r="H246" s="15"/>
      <c r="I246" s="1"/>
      <c r="J246" s="1"/>
      <c r="K246" s="1"/>
      <c r="P246" s="2">
        <f>+E246/$O$18</f>
        <v>0.11695384615384616</v>
      </c>
    </row>
    <row r="247" spans="1:16" s="2" customFormat="1" x14ac:dyDescent="0.25">
      <c r="A247" s="16" t="s">
        <v>459</v>
      </c>
      <c r="B247" s="17" t="s">
        <v>24</v>
      </c>
      <c r="C247" s="18" t="s">
        <v>25</v>
      </c>
      <c r="D247" s="19" t="s">
        <v>26</v>
      </c>
      <c r="E247" s="20">
        <v>2.48</v>
      </c>
      <c r="F247" s="20">
        <v>5.655888</v>
      </c>
      <c r="G247" s="21"/>
      <c r="H247" s="22">
        <f t="shared" ref="H247:H254" si="18">F247*G247</f>
        <v>0</v>
      </c>
      <c r="I247" s="1">
        <f>H247</f>
        <v>0</v>
      </c>
      <c r="J247" s="1"/>
      <c r="K247" s="1"/>
    </row>
    <row r="248" spans="1:16" s="2" customFormat="1" x14ac:dyDescent="0.25">
      <c r="A248" s="16" t="s">
        <v>460</v>
      </c>
      <c r="B248" s="17" t="s">
        <v>28</v>
      </c>
      <c r="C248" s="18" t="s">
        <v>29</v>
      </c>
      <c r="D248" s="19" t="s">
        <v>26</v>
      </c>
      <c r="E248" s="20">
        <v>0.03</v>
      </c>
      <c r="F248" s="20">
        <v>6.8418000000000007E-2</v>
      </c>
      <c r="G248" s="21"/>
      <c r="H248" s="22">
        <f t="shared" si="18"/>
        <v>0</v>
      </c>
      <c r="I248" s="1">
        <f>H248</f>
        <v>0</v>
      </c>
      <c r="J248" s="1"/>
      <c r="K248" s="1"/>
    </row>
    <row r="249" spans="1:16" s="2" customFormat="1" x14ac:dyDescent="0.25">
      <c r="A249" s="16" t="s">
        <v>461</v>
      </c>
      <c r="B249" s="17" t="s">
        <v>108</v>
      </c>
      <c r="C249" s="18" t="s">
        <v>109</v>
      </c>
      <c r="D249" s="19" t="s">
        <v>33</v>
      </c>
      <c r="E249" s="20">
        <v>0.01</v>
      </c>
      <c r="F249" s="20">
        <v>2.2806000000000003E-2</v>
      </c>
      <c r="G249" s="21"/>
      <c r="H249" s="22">
        <f t="shared" si="18"/>
        <v>0</v>
      </c>
      <c r="I249" s="1"/>
      <c r="J249" s="1">
        <f>H249</f>
        <v>0</v>
      </c>
      <c r="K249" s="1"/>
    </row>
    <row r="250" spans="1:16" s="2" customFormat="1" x14ac:dyDescent="0.25">
      <c r="A250" s="16" t="s">
        <v>462</v>
      </c>
      <c r="B250" s="17" t="s">
        <v>270</v>
      </c>
      <c r="C250" s="18" t="s">
        <v>271</v>
      </c>
      <c r="D250" s="19" t="s">
        <v>33</v>
      </c>
      <c r="E250" s="20">
        <v>0.01</v>
      </c>
      <c r="F250" s="20">
        <v>2.2806000000000003E-2</v>
      </c>
      <c r="G250" s="21"/>
      <c r="H250" s="22">
        <f t="shared" si="18"/>
        <v>0</v>
      </c>
      <c r="I250" s="1"/>
      <c r="J250" s="1">
        <f>H250</f>
        <v>0</v>
      </c>
      <c r="K250" s="1"/>
    </row>
    <row r="251" spans="1:16" s="2" customFormat="1" x14ac:dyDescent="0.25">
      <c r="A251" s="16" t="s">
        <v>463</v>
      </c>
      <c r="B251" s="17" t="s">
        <v>193</v>
      </c>
      <c r="C251" s="18" t="s">
        <v>167</v>
      </c>
      <c r="D251" s="19" t="s">
        <v>33</v>
      </c>
      <c r="E251" s="20">
        <v>0.02</v>
      </c>
      <c r="F251" s="20">
        <v>4.5612000000000007E-2</v>
      </c>
      <c r="G251" s="21"/>
      <c r="H251" s="22">
        <f t="shared" si="18"/>
        <v>0</v>
      </c>
      <c r="I251" s="1"/>
      <c r="J251" s="1">
        <f>H251</f>
        <v>0</v>
      </c>
      <c r="K251" s="1"/>
    </row>
    <row r="252" spans="1:16" s="2" customFormat="1" ht="20.399999999999999" x14ac:dyDescent="0.25">
      <c r="A252" s="16" t="s">
        <v>464</v>
      </c>
      <c r="B252" s="17" t="s">
        <v>311</v>
      </c>
      <c r="C252" s="18" t="s">
        <v>312</v>
      </c>
      <c r="D252" s="19" t="s">
        <v>33</v>
      </c>
      <c r="E252" s="20">
        <v>0.65</v>
      </c>
      <c r="F252" s="20">
        <v>1.4823900000000001</v>
      </c>
      <c r="G252" s="21"/>
      <c r="H252" s="22">
        <f t="shared" si="18"/>
        <v>0</v>
      </c>
      <c r="I252" s="1"/>
      <c r="J252" s="1">
        <f>H252</f>
        <v>0</v>
      </c>
      <c r="K252" s="1"/>
    </row>
    <row r="253" spans="1:16" s="2" customFormat="1" x14ac:dyDescent="0.25">
      <c r="A253" s="16" t="s">
        <v>465</v>
      </c>
      <c r="B253" s="17" t="s">
        <v>466</v>
      </c>
      <c r="C253" s="18" t="s">
        <v>467</v>
      </c>
      <c r="D253" s="19" t="s">
        <v>96</v>
      </c>
      <c r="E253" s="20">
        <v>2.3E-2</v>
      </c>
      <c r="F253" s="20">
        <v>5.2453800000000002E-2</v>
      </c>
      <c r="G253" s="21"/>
      <c r="H253" s="22">
        <f t="shared" si="18"/>
        <v>0</v>
      </c>
      <c r="I253" s="1"/>
      <c r="J253" s="1"/>
      <c r="K253" s="1">
        <f>H253</f>
        <v>0</v>
      </c>
    </row>
    <row r="254" spans="1:16" s="2" customFormat="1" x14ac:dyDescent="0.25">
      <c r="A254" s="16" t="s">
        <v>468</v>
      </c>
      <c r="B254" s="17" t="s">
        <v>454</v>
      </c>
      <c r="C254" s="18" t="s">
        <v>455</v>
      </c>
      <c r="D254" s="19" t="s">
        <v>96</v>
      </c>
      <c r="E254" s="20">
        <v>1.2E-2</v>
      </c>
      <c r="F254" s="20">
        <v>2.7367200000000001E-2</v>
      </c>
      <c r="G254" s="21"/>
      <c r="H254" s="22">
        <f t="shared" si="18"/>
        <v>0</v>
      </c>
      <c r="I254" s="1"/>
      <c r="J254" s="1"/>
      <c r="K254" s="1">
        <f>H254</f>
        <v>0</v>
      </c>
    </row>
    <row r="255" spans="1:16" s="2" customFormat="1" x14ac:dyDescent="0.25">
      <c r="A255" s="6"/>
      <c r="B255" s="51" t="s">
        <v>469</v>
      </c>
      <c r="C255" s="52"/>
      <c r="D255" s="52"/>
      <c r="E255" s="52"/>
      <c r="F255" s="52"/>
      <c r="G255" s="53"/>
      <c r="H255" s="8">
        <f>E255*G255</f>
        <v>0</v>
      </c>
      <c r="I255" s="1"/>
      <c r="J255" s="1"/>
      <c r="K255" s="1"/>
      <c r="P255" s="2">
        <f>+E255/$O$18</f>
        <v>0</v>
      </c>
    </row>
    <row r="256" spans="1:16" s="2" customFormat="1" x14ac:dyDescent="0.25">
      <c r="A256" s="10" t="s">
        <v>470</v>
      </c>
      <c r="B256" s="11" t="s">
        <v>471</v>
      </c>
      <c r="C256" s="12" t="s">
        <v>472</v>
      </c>
      <c r="D256" s="13" t="s">
        <v>473</v>
      </c>
      <c r="E256" s="49">
        <v>0.01</v>
      </c>
      <c r="F256" s="50"/>
      <c r="G256" s="14"/>
      <c r="H256" s="15"/>
      <c r="I256" s="1"/>
      <c r="J256" s="1"/>
      <c r="K256" s="1"/>
      <c r="P256" s="2">
        <f>+E256/$O$18</f>
        <v>5.1282051282051282E-4</v>
      </c>
    </row>
    <row r="257" spans="1:11" s="2" customFormat="1" x14ac:dyDescent="0.25">
      <c r="A257" s="16" t="s">
        <v>474</v>
      </c>
      <c r="B257" s="17" t="s">
        <v>24</v>
      </c>
      <c r="C257" s="18" t="s">
        <v>25</v>
      </c>
      <c r="D257" s="19" t="s">
        <v>26</v>
      </c>
      <c r="E257" s="20">
        <v>997</v>
      </c>
      <c r="F257" s="20">
        <v>9.9700000000000006</v>
      </c>
      <c r="G257" s="21"/>
      <c r="H257" s="22">
        <f t="shared" ref="H257:H273" si="19">F257*G257</f>
        <v>0</v>
      </c>
      <c r="I257" s="1">
        <f>H257</f>
        <v>0</v>
      </c>
      <c r="J257" s="1"/>
      <c r="K257" s="1"/>
    </row>
    <row r="258" spans="1:11" s="2" customFormat="1" x14ac:dyDescent="0.25">
      <c r="A258" s="16" t="s">
        <v>475</v>
      </c>
      <c r="B258" s="17" t="s">
        <v>28</v>
      </c>
      <c r="C258" s="18" t="s">
        <v>29</v>
      </c>
      <c r="D258" s="19" t="s">
        <v>26</v>
      </c>
      <c r="E258" s="20">
        <v>366.98</v>
      </c>
      <c r="F258" s="20">
        <v>3.6698000000000004</v>
      </c>
      <c r="G258" s="21"/>
      <c r="H258" s="22">
        <f t="shared" si="19"/>
        <v>0</v>
      </c>
      <c r="I258" s="1">
        <f>H258</f>
        <v>0</v>
      </c>
      <c r="J258" s="1"/>
      <c r="K258" s="1"/>
    </row>
    <row r="259" spans="1:11" s="2" customFormat="1" x14ac:dyDescent="0.25">
      <c r="A259" s="16" t="s">
        <v>476</v>
      </c>
      <c r="B259" s="17" t="s">
        <v>381</v>
      </c>
      <c r="C259" s="18" t="s">
        <v>382</v>
      </c>
      <c r="D259" s="19" t="s">
        <v>33</v>
      </c>
      <c r="E259" s="20">
        <v>227.27</v>
      </c>
      <c r="F259" s="20">
        <v>2.2726999999999999</v>
      </c>
      <c r="G259" s="21"/>
      <c r="H259" s="22">
        <f t="shared" si="19"/>
        <v>0</v>
      </c>
      <c r="I259" s="1"/>
      <c r="J259" s="1">
        <f t="shared" ref="J259:J267" si="20">H259</f>
        <v>0</v>
      </c>
      <c r="K259" s="1"/>
    </row>
    <row r="260" spans="1:11" s="2" customFormat="1" x14ac:dyDescent="0.25">
      <c r="A260" s="16" t="s">
        <v>477</v>
      </c>
      <c r="B260" s="17" t="s">
        <v>478</v>
      </c>
      <c r="C260" s="18" t="s">
        <v>479</v>
      </c>
      <c r="D260" s="19" t="s">
        <v>33</v>
      </c>
      <c r="E260" s="20">
        <v>11.44</v>
      </c>
      <c r="F260" s="20">
        <v>0.1144</v>
      </c>
      <c r="G260" s="21"/>
      <c r="H260" s="22">
        <f t="shared" si="19"/>
        <v>0</v>
      </c>
      <c r="I260" s="1"/>
      <c r="J260" s="1">
        <f t="shared" si="20"/>
        <v>0</v>
      </c>
      <c r="K260" s="1"/>
    </row>
    <row r="261" spans="1:11" s="2" customFormat="1" x14ac:dyDescent="0.25">
      <c r="A261" s="16" t="s">
        <v>480</v>
      </c>
      <c r="B261" s="17" t="s">
        <v>417</v>
      </c>
      <c r="C261" s="18" t="s">
        <v>418</v>
      </c>
      <c r="D261" s="19" t="s">
        <v>33</v>
      </c>
      <c r="E261" s="20">
        <v>49.73</v>
      </c>
      <c r="F261" s="20">
        <v>0.49729999999999996</v>
      </c>
      <c r="G261" s="21"/>
      <c r="H261" s="22">
        <f t="shared" si="19"/>
        <v>0</v>
      </c>
      <c r="I261" s="1"/>
      <c r="J261" s="1">
        <f t="shared" si="20"/>
        <v>0</v>
      </c>
      <c r="K261" s="1"/>
    </row>
    <row r="262" spans="1:11" s="2" customFormat="1" x14ac:dyDescent="0.25">
      <c r="A262" s="16" t="s">
        <v>481</v>
      </c>
      <c r="B262" s="17" t="s">
        <v>482</v>
      </c>
      <c r="C262" s="18" t="s">
        <v>483</v>
      </c>
      <c r="D262" s="19" t="s">
        <v>33</v>
      </c>
      <c r="E262" s="20">
        <v>99</v>
      </c>
      <c r="F262" s="20">
        <v>0.99</v>
      </c>
      <c r="G262" s="21"/>
      <c r="H262" s="22">
        <f t="shared" si="19"/>
        <v>0</v>
      </c>
      <c r="I262" s="1"/>
      <c r="J262" s="1">
        <f t="shared" si="20"/>
        <v>0</v>
      </c>
      <c r="K262" s="1"/>
    </row>
    <row r="263" spans="1:11" s="2" customFormat="1" x14ac:dyDescent="0.25">
      <c r="A263" s="16" t="s">
        <v>484</v>
      </c>
      <c r="B263" s="17" t="s">
        <v>485</v>
      </c>
      <c r="C263" s="18" t="s">
        <v>486</v>
      </c>
      <c r="D263" s="19" t="s">
        <v>33</v>
      </c>
      <c r="E263" s="20">
        <v>9.4</v>
      </c>
      <c r="F263" s="20">
        <v>9.4E-2</v>
      </c>
      <c r="G263" s="21"/>
      <c r="H263" s="22">
        <f t="shared" si="19"/>
        <v>0</v>
      </c>
      <c r="I263" s="1"/>
      <c r="J263" s="1">
        <f t="shared" si="20"/>
        <v>0</v>
      </c>
      <c r="K263" s="1"/>
    </row>
    <row r="264" spans="1:11" s="2" customFormat="1" x14ac:dyDescent="0.25">
      <c r="A264" s="16" t="s">
        <v>487</v>
      </c>
      <c r="B264" s="17" t="s">
        <v>190</v>
      </c>
      <c r="C264" s="18" t="s">
        <v>191</v>
      </c>
      <c r="D264" s="19" t="s">
        <v>33</v>
      </c>
      <c r="E264" s="20">
        <v>68.59</v>
      </c>
      <c r="F264" s="20">
        <v>0.68590000000000007</v>
      </c>
      <c r="G264" s="21"/>
      <c r="H264" s="22">
        <f t="shared" si="19"/>
        <v>0</v>
      </c>
      <c r="I264" s="1"/>
      <c r="J264" s="1">
        <f t="shared" si="20"/>
        <v>0</v>
      </c>
      <c r="K264" s="1"/>
    </row>
    <row r="265" spans="1:11" s="2" customFormat="1" x14ac:dyDescent="0.25">
      <c r="A265" s="16" t="s">
        <v>488</v>
      </c>
      <c r="B265" s="17" t="s">
        <v>193</v>
      </c>
      <c r="C265" s="18" t="s">
        <v>167</v>
      </c>
      <c r="D265" s="19" t="s">
        <v>33</v>
      </c>
      <c r="E265" s="20">
        <v>0.55000000000000004</v>
      </c>
      <c r="F265" s="20">
        <v>5.5000000000000005E-3</v>
      </c>
      <c r="G265" s="21"/>
      <c r="H265" s="22">
        <f t="shared" si="19"/>
        <v>0</v>
      </c>
      <c r="I265" s="1"/>
      <c r="J265" s="1">
        <f t="shared" si="20"/>
        <v>0</v>
      </c>
      <c r="K265" s="1"/>
    </row>
    <row r="266" spans="1:11" s="2" customFormat="1" ht="20.399999999999999" x14ac:dyDescent="0.25">
      <c r="A266" s="16" t="s">
        <v>489</v>
      </c>
      <c r="B266" s="17" t="s">
        <v>490</v>
      </c>
      <c r="C266" s="18" t="s">
        <v>491</v>
      </c>
      <c r="D266" s="19" t="s">
        <v>33</v>
      </c>
      <c r="E266" s="20">
        <v>41.3</v>
      </c>
      <c r="F266" s="20">
        <v>0.41299999999999998</v>
      </c>
      <c r="G266" s="21"/>
      <c r="H266" s="22">
        <f t="shared" si="19"/>
        <v>0</v>
      </c>
      <c r="I266" s="1"/>
      <c r="J266" s="1">
        <f t="shared" si="20"/>
        <v>0</v>
      </c>
      <c r="K266" s="1"/>
    </row>
    <row r="267" spans="1:11" s="2" customFormat="1" ht="20.399999999999999" x14ac:dyDescent="0.25">
      <c r="A267" s="16" t="s">
        <v>492</v>
      </c>
      <c r="B267" s="17" t="s">
        <v>493</v>
      </c>
      <c r="C267" s="18" t="s">
        <v>494</v>
      </c>
      <c r="D267" s="19" t="s">
        <v>33</v>
      </c>
      <c r="E267" s="20">
        <v>55</v>
      </c>
      <c r="F267" s="20">
        <v>0.55000000000000004</v>
      </c>
      <c r="G267" s="21"/>
      <c r="H267" s="22">
        <f t="shared" si="19"/>
        <v>0</v>
      </c>
      <c r="I267" s="1"/>
      <c r="J267" s="1">
        <f t="shared" si="20"/>
        <v>0</v>
      </c>
      <c r="K267" s="1"/>
    </row>
    <row r="268" spans="1:11" s="2" customFormat="1" x14ac:dyDescent="0.25">
      <c r="A268" s="16" t="s">
        <v>495</v>
      </c>
      <c r="B268" s="17" t="s">
        <v>201</v>
      </c>
      <c r="C268" s="18" t="s">
        <v>202</v>
      </c>
      <c r="D268" s="19" t="s">
        <v>48</v>
      </c>
      <c r="E268" s="20">
        <v>566</v>
      </c>
      <c r="F268" s="20">
        <v>5.66</v>
      </c>
      <c r="G268" s="21"/>
      <c r="H268" s="22">
        <f t="shared" si="19"/>
        <v>0</v>
      </c>
      <c r="I268" s="1"/>
      <c r="J268" s="1"/>
      <c r="K268" s="1">
        <f t="shared" ref="K268:K274" si="21">H268</f>
        <v>0</v>
      </c>
    </row>
    <row r="269" spans="1:11" s="2" customFormat="1" x14ac:dyDescent="0.25">
      <c r="A269" s="16" t="s">
        <v>496</v>
      </c>
      <c r="B269" s="17" t="s">
        <v>497</v>
      </c>
      <c r="C269" s="18" t="s">
        <v>498</v>
      </c>
      <c r="D269" s="19" t="s">
        <v>96</v>
      </c>
      <c r="E269" s="20">
        <v>7.0000000000000007E-2</v>
      </c>
      <c r="F269" s="20">
        <v>7.000000000000001E-4</v>
      </c>
      <c r="G269" s="21"/>
      <c r="H269" s="22">
        <f t="shared" si="19"/>
        <v>0</v>
      </c>
      <c r="I269" s="1"/>
      <c r="J269" s="1"/>
      <c r="K269" s="1">
        <f t="shared" si="21"/>
        <v>0</v>
      </c>
    </row>
    <row r="270" spans="1:11" s="2" customFormat="1" x14ac:dyDescent="0.25">
      <c r="A270" s="16" t="s">
        <v>499</v>
      </c>
      <c r="B270" s="17" t="s">
        <v>500</v>
      </c>
      <c r="C270" s="18" t="s">
        <v>501</v>
      </c>
      <c r="D270" s="19" t="s">
        <v>96</v>
      </c>
      <c r="E270" s="20">
        <v>0.15</v>
      </c>
      <c r="F270" s="20">
        <v>1.5E-3</v>
      </c>
      <c r="G270" s="21"/>
      <c r="H270" s="22">
        <f t="shared" si="19"/>
        <v>0</v>
      </c>
      <c r="I270" s="1"/>
      <c r="J270" s="1"/>
      <c r="K270" s="1">
        <f t="shared" si="21"/>
        <v>0</v>
      </c>
    </row>
    <row r="271" spans="1:11" s="2" customFormat="1" ht="20.399999999999999" x14ac:dyDescent="0.25">
      <c r="A271" s="16" t="s">
        <v>502</v>
      </c>
      <c r="B271" s="17" t="s">
        <v>220</v>
      </c>
      <c r="C271" s="18" t="s">
        <v>221</v>
      </c>
      <c r="D271" s="19" t="s">
        <v>48</v>
      </c>
      <c r="E271" s="20">
        <v>0.27</v>
      </c>
      <c r="F271" s="20">
        <v>2.7000000000000001E-3</v>
      </c>
      <c r="G271" s="21"/>
      <c r="H271" s="22">
        <f t="shared" si="19"/>
        <v>0</v>
      </c>
      <c r="I271" s="1"/>
      <c r="J271" s="1"/>
      <c r="K271" s="1">
        <f t="shared" si="21"/>
        <v>0</v>
      </c>
    </row>
    <row r="272" spans="1:11" s="2" customFormat="1" x14ac:dyDescent="0.25">
      <c r="A272" s="16" t="s">
        <v>503</v>
      </c>
      <c r="B272" s="17" t="s">
        <v>504</v>
      </c>
      <c r="C272" s="18" t="s">
        <v>505</v>
      </c>
      <c r="D272" s="19" t="s">
        <v>225</v>
      </c>
      <c r="E272" s="20">
        <v>9.9</v>
      </c>
      <c r="F272" s="20">
        <v>9.9000000000000005E-2</v>
      </c>
      <c r="G272" s="21"/>
      <c r="H272" s="22">
        <f t="shared" si="19"/>
        <v>0</v>
      </c>
      <c r="I272" s="1"/>
      <c r="J272" s="1"/>
      <c r="K272" s="1">
        <f t="shared" si="21"/>
        <v>0</v>
      </c>
    </row>
    <row r="273" spans="1:16" s="2" customFormat="1" x14ac:dyDescent="0.25">
      <c r="A273" s="16" t="s">
        <v>506</v>
      </c>
      <c r="B273" s="17" t="s">
        <v>507</v>
      </c>
      <c r="C273" s="18" t="s">
        <v>508</v>
      </c>
      <c r="D273" s="19" t="s">
        <v>96</v>
      </c>
      <c r="E273" s="20">
        <v>0.1</v>
      </c>
      <c r="F273" s="20">
        <v>1E-3</v>
      </c>
      <c r="G273" s="21"/>
      <c r="H273" s="22">
        <f t="shared" si="19"/>
        <v>0</v>
      </c>
      <c r="I273" s="1"/>
      <c r="J273" s="1"/>
      <c r="K273" s="1">
        <f t="shared" si="21"/>
        <v>0</v>
      </c>
    </row>
    <row r="274" spans="1:16" s="2" customFormat="1" x14ac:dyDescent="0.25">
      <c r="A274" s="10" t="s">
        <v>509</v>
      </c>
      <c r="B274" s="11" t="s">
        <v>510</v>
      </c>
      <c r="C274" s="12" t="s">
        <v>511</v>
      </c>
      <c r="D274" s="13" t="s">
        <v>512</v>
      </c>
      <c r="E274" s="49">
        <v>10.039999999999999</v>
      </c>
      <c r="F274" s="50"/>
      <c r="G274" s="21"/>
      <c r="H274" s="15">
        <f>E274*G274</f>
        <v>0</v>
      </c>
      <c r="I274" s="1"/>
      <c r="J274" s="1"/>
      <c r="K274" s="1">
        <f t="shared" si="21"/>
        <v>0</v>
      </c>
      <c r="P274" s="2">
        <f>+E274/$O$18</f>
        <v>0.5148717948717948</v>
      </c>
    </row>
    <row r="275" spans="1:16" s="2" customFormat="1" ht="20.399999999999999" x14ac:dyDescent="0.25">
      <c r="A275" s="10" t="s">
        <v>513</v>
      </c>
      <c r="B275" s="11" t="s">
        <v>514</v>
      </c>
      <c r="C275" s="12" t="s">
        <v>515</v>
      </c>
      <c r="D275" s="13" t="s">
        <v>473</v>
      </c>
      <c r="E275" s="49">
        <v>0.01</v>
      </c>
      <c r="F275" s="50"/>
      <c r="G275" s="14"/>
      <c r="H275" s="15"/>
      <c r="I275" s="1"/>
      <c r="J275" s="1"/>
      <c r="K275" s="1"/>
      <c r="P275" s="2">
        <f>+E275/$O$18</f>
        <v>5.1282051282051282E-4</v>
      </c>
    </row>
    <row r="276" spans="1:16" s="2" customFormat="1" x14ac:dyDescent="0.25">
      <c r="A276" s="16" t="s">
        <v>516</v>
      </c>
      <c r="B276" s="17" t="s">
        <v>24</v>
      </c>
      <c r="C276" s="18" t="s">
        <v>25</v>
      </c>
      <c r="D276" s="19" t="s">
        <v>26</v>
      </c>
      <c r="E276" s="20">
        <v>90.3</v>
      </c>
      <c r="F276" s="20">
        <v>0.90300000000000002</v>
      </c>
      <c r="G276" s="21"/>
      <c r="H276" s="22">
        <f t="shared" ref="H276:H289" si="22">F276*G276</f>
        <v>0</v>
      </c>
      <c r="I276" s="1">
        <f>H276</f>
        <v>0</v>
      </c>
      <c r="J276" s="1"/>
      <c r="K276" s="1"/>
    </row>
    <row r="277" spans="1:16" s="2" customFormat="1" x14ac:dyDescent="0.25">
      <c r="A277" s="16" t="s">
        <v>517</v>
      </c>
      <c r="B277" s="17" t="s">
        <v>28</v>
      </c>
      <c r="C277" s="18" t="s">
        <v>29</v>
      </c>
      <c r="D277" s="19" t="s">
        <v>26</v>
      </c>
      <c r="E277" s="20">
        <v>257.24</v>
      </c>
      <c r="F277" s="20">
        <v>2.5724</v>
      </c>
      <c r="G277" s="21"/>
      <c r="H277" s="22">
        <f t="shared" si="22"/>
        <v>0</v>
      </c>
      <c r="I277" s="1">
        <f>H277</f>
        <v>0</v>
      </c>
      <c r="J277" s="1"/>
      <c r="K277" s="1"/>
    </row>
    <row r="278" spans="1:16" s="2" customFormat="1" x14ac:dyDescent="0.25">
      <c r="A278" s="16" t="s">
        <v>518</v>
      </c>
      <c r="B278" s="17" t="s">
        <v>108</v>
      </c>
      <c r="C278" s="18" t="s">
        <v>109</v>
      </c>
      <c r="D278" s="19" t="s">
        <v>33</v>
      </c>
      <c r="E278" s="20">
        <v>0.17</v>
      </c>
      <c r="F278" s="20">
        <v>1.7000000000000001E-3</v>
      </c>
      <c r="G278" s="21"/>
      <c r="H278" s="22">
        <f t="shared" si="22"/>
        <v>0</v>
      </c>
      <c r="I278" s="1"/>
      <c r="J278" s="1">
        <f>H278</f>
        <v>0</v>
      </c>
      <c r="K278" s="1"/>
    </row>
    <row r="279" spans="1:16" s="2" customFormat="1" x14ac:dyDescent="0.25">
      <c r="A279" s="16" t="s">
        <v>519</v>
      </c>
      <c r="B279" s="17" t="s">
        <v>417</v>
      </c>
      <c r="C279" s="18" t="s">
        <v>418</v>
      </c>
      <c r="D279" s="19" t="s">
        <v>33</v>
      </c>
      <c r="E279" s="20">
        <v>70.430000000000007</v>
      </c>
      <c r="F279" s="20">
        <v>0.70430000000000004</v>
      </c>
      <c r="G279" s="21"/>
      <c r="H279" s="22">
        <f t="shared" si="22"/>
        <v>0</v>
      </c>
      <c r="I279" s="1"/>
      <c r="J279" s="1">
        <f>H279</f>
        <v>0</v>
      </c>
      <c r="K279" s="1"/>
    </row>
    <row r="280" spans="1:16" s="2" customFormat="1" x14ac:dyDescent="0.25">
      <c r="A280" s="16" t="s">
        <v>520</v>
      </c>
      <c r="B280" s="17" t="s">
        <v>521</v>
      </c>
      <c r="C280" s="18" t="s">
        <v>522</v>
      </c>
      <c r="D280" s="19" t="s">
        <v>33</v>
      </c>
      <c r="E280" s="20">
        <v>20.65</v>
      </c>
      <c r="F280" s="20">
        <v>0.20649999999999999</v>
      </c>
      <c r="G280" s="21"/>
      <c r="H280" s="22">
        <f t="shared" si="22"/>
        <v>0</v>
      </c>
      <c r="I280" s="1"/>
      <c r="J280" s="1">
        <f>H280</f>
        <v>0</v>
      </c>
      <c r="K280" s="1"/>
    </row>
    <row r="281" spans="1:16" s="2" customFormat="1" x14ac:dyDescent="0.25">
      <c r="A281" s="16" t="s">
        <v>523</v>
      </c>
      <c r="B281" s="17" t="s">
        <v>524</v>
      </c>
      <c r="C281" s="18" t="s">
        <v>525</v>
      </c>
      <c r="D281" s="19" t="s">
        <v>33</v>
      </c>
      <c r="E281" s="20">
        <v>72.67</v>
      </c>
      <c r="F281" s="20">
        <v>0.72670000000000001</v>
      </c>
      <c r="G281" s="21"/>
      <c r="H281" s="22">
        <f t="shared" si="22"/>
        <v>0</v>
      </c>
      <c r="I281" s="1"/>
      <c r="J281" s="1">
        <f>H281</f>
        <v>0</v>
      </c>
      <c r="K281" s="1"/>
    </row>
    <row r="282" spans="1:16" s="2" customFormat="1" x14ac:dyDescent="0.25">
      <c r="A282" s="16" t="s">
        <v>526</v>
      </c>
      <c r="B282" s="17" t="s">
        <v>527</v>
      </c>
      <c r="C282" s="18" t="s">
        <v>528</v>
      </c>
      <c r="D282" s="19" t="s">
        <v>33</v>
      </c>
      <c r="E282" s="20">
        <v>4</v>
      </c>
      <c r="F282" s="20">
        <v>0.04</v>
      </c>
      <c r="G282" s="21"/>
      <c r="H282" s="22">
        <f t="shared" si="22"/>
        <v>0</v>
      </c>
      <c r="I282" s="1"/>
      <c r="J282" s="1">
        <f>H282</f>
        <v>0</v>
      </c>
      <c r="K282" s="1"/>
    </row>
    <row r="283" spans="1:16" s="2" customFormat="1" x14ac:dyDescent="0.25">
      <c r="A283" s="16" t="s">
        <v>529</v>
      </c>
      <c r="B283" s="17" t="s">
        <v>530</v>
      </c>
      <c r="C283" s="18" t="s">
        <v>531</v>
      </c>
      <c r="D283" s="19" t="s">
        <v>96</v>
      </c>
      <c r="E283" s="20">
        <v>0.33</v>
      </c>
      <c r="F283" s="20">
        <v>3.3000000000000004E-3</v>
      </c>
      <c r="G283" s="21"/>
      <c r="H283" s="22">
        <f t="shared" si="22"/>
        <v>0</v>
      </c>
      <c r="I283" s="1"/>
      <c r="J283" s="1"/>
      <c r="K283" s="1">
        <f t="shared" ref="K283:K289" si="23">H283</f>
        <v>0</v>
      </c>
    </row>
    <row r="284" spans="1:16" s="2" customFormat="1" x14ac:dyDescent="0.25">
      <c r="A284" s="16" t="s">
        <v>532</v>
      </c>
      <c r="B284" s="17" t="s">
        <v>533</v>
      </c>
      <c r="C284" s="18" t="s">
        <v>534</v>
      </c>
      <c r="D284" s="19" t="s">
        <v>96</v>
      </c>
      <c r="E284" s="20">
        <v>5.8999999999999997E-2</v>
      </c>
      <c r="F284" s="20">
        <v>5.9000000000000003E-4</v>
      </c>
      <c r="G284" s="21"/>
      <c r="H284" s="22">
        <f t="shared" si="22"/>
        <v>0</v>
      </c>
      <c r="I284" s="1"/>
      <c r="J284" s="1"/>
      <c r="K284" s="1">
        <f t="shared" si="23"/>
        <v>0</v>
      </c>
    </row>
    <row r="285" spans="1:16" s="2" customFormat="1" x14ac:dyDescent="0.25">
      <c r="A285" s="16" t="s">
        <v>535</v>
      </c>
      <c r="B285" s="17" t="s">
        <v>536</v>
      </c>
      <c r="C285" s="18" t="s">
        <v>537</v>
      </c>
      <c r="D285" s="19" t="s">
        <v>218</v>
      </c>
      <c r="E285" s="20">
        <v>2247</v>
      </c>
      <c r="F285" s="20">
        <v>22.47</v>
      </c>
      <c r="G285" s="21"/>
      <c r="H285" s="22">
        <f t="shared" si="22"/>
        <v>0</v>
      </c>
      <c r="I285" s="1"/>
      <c r="J285" s="1"/>
      <c r="K285" s="1">
        <f t="shared" si="23"/>
        <v>0</v>
      </c>
    </row>
    <row r="286" spans="1:16" s="2" customFormat="1" ht="20.399999999999999" x14ac:dyDescent="0.25">
      <c r="A286" s="16" t="s">
        <v>538</v>
      </c>
      <c r="B286" s="17" t="s">
        <v>539</v>
      </c>
      <c r="C286" s="18" t="s">
        <v>540</v>
      </c>
      <c r="D286" s="19" t="s">
        <v>48</v>
      </c>
      <c r="E286" s="20">
        <v>0.3</v>
      </c>
      <c r="F286" s="20">
        <v>3.0000000000000001E-3</v>
      </c>
      <c r="G286" s="21"/>
      <c r="H286" s="22">
        <f t="shared" si="22"/>
        <v>0</v>
      </c>
      <c r="I286" s="1"/>
      <c r="J286" s="1"/>
      <c r="K286" s="1">
        <f t="shared" si="23"/>
        <v>0</v>
      </c>
    </row>
    <row r="287" spans="1:16" s="2" customFormat="1" x14ac:dyDescent="0.25">
      <c r="A287" s="16" t="s">
        <v>541</v>
      </c>
      <c r="B287" s="17" t="s">
        <v>542</v>
      </c>
      <c r="C287" s="18" t="s">
        <v>543</v>
      </c>
      <c r="D287" s="19" t="s">
        <v>218</v>
      </c>
      <c r="E287" s="20">
        <v>0.8</v>
      </c>
      <c r="F287" s="20">
        <v>8.0000000000000002E-3</v>
      </c>
      <c r="G287" s="21"/>
      <c r="H287" s="22">
        <f t="shared" si="22"/>
        <v>0</v>
      </c>
      <c r="I287" s="1"/>
      <c r="J287" s="1"/>
      <c r="K287" s="1">
        <f t="shared" si="23"/>
        <v>0</v>
      </c>
    </row>
    <row r="288" spans="1:16" s="2" customFormat="1" x14ac:dyDescent="0.25">
      <c r="A288" s="16" t="s">
        <v>544</v>
      </c>
      <c r="B288" s="17" t="s">
        <v>545</v>
      </c>
      <c r="C288" s="18" t="s">
        <v>546</v>
      </c>
      <c r="D288" s="19" t="s">
        <v>218</v>
      </c>
      <c r="E288" s="20">
        <v>2600</v>
      </c>
      <c r="F288" s="20">
        <v>26</v>
      </c>
      <c r="G288" s="21"/>
      <c r="H288" s="22">
        <f t="shared" si="22"/>
        <v>0</v>
      </c>
      <c r="I288" s="1"/>
      <c r="J288" s="1"/>
      <c r="K288" s="1">
        <f t="shared" si="23"/>
        <v>0</v>
      </c>
    </row>
    <row r="289" spans="1:16" s="2" customFormat="1" x14ac:dyDescent="0.25">
      <c r="A289" s="16" t="s">
        <v>547</v>
      </c>
      <c r="B289" s="17" t="s">
        <v>548</v>
      </c>
      <c r="C289" s="18" t="s">
        <v>549</v>
      </c>
      <c r="D289" s="19" t="s">
        <v>550</v>
      </c>
      <c r="E289" s="20">
        <v>0.15</v>
      </c>
      <c r="F289" s="20">
        <v>1.5E-3</v>
      </c>
      <c r="G289" s="21"/>
      <c r="H289" s="22">
        <f t="shared" si="22"/>
        <v>0</v>
      </c>
      <c r="I289" s="1"/>
      <c r="J289" s="1"/>
      <c r="K289" s="1">
        <f t="shared" si="23"/>
        <v>0</v>
      </c>
    </row>
    <row r="290" spans="1:16" s="2" customFormat="1" ht="20.399999999999999" x14ac:dyDescent="0.25">
      <c r="A290" s="10" t="s">
        <v>551</v>
      </c>
      <c r="B290" s="11" t="s">
        <v>552</v>
      </c>
      <c r="C290" s="12" t="s">
        <v>553</v>
      </c>
      <c r="D290" s="13" t="s">
        <v>554</v>
      </c>
      <c r="E290" s="49">
        <v>0.1</v>
      </c>
      <c r="F290" s="50"/>
      <c r="G290" s="14"/>
      <c r="H290" s="15"/>
      <c r="I290" s="1"/>
      <c r="J290" s="1"/>
      <c r="K290" s="1"/>
      <c r="P290" s="2">
        <f>+E290/$O$18</f>
        <v>5.1282051282051282E-3</v>
      </c>
    </row>
    <row r="291" spans="1:16" s="2" customFormat="1" x14ac:dyDescent="0.25">
      <c r="A291" s="16" t="s">
        <v>555</v>
      </c>
      <c r="B291" s="17" t="s">
        <v>24</v>
      </c>
      <c r="C291" s="18" t="s">
        <v>25</v>
      </c>
      <c r="D291" s="19" t="s">
        <v>26</v>
      </c>
      <c r="E291" s="20">
        <v>100</v>
      </c>
      <c r="F291" s="20">
        <v>10</v>
      </c>
      <c r="G291" s="21"/>
      <c r="H291" s="22">
        <f t="shared" ref="H291:H297" si="24">F291*G291</f>
        <v>0</v>
      </c>
      <c r="I291" s="1">
        <f>H291</f>
        <v>0</v>
      </c>
      <c r="J291" s="1"/>
      <c r="K291" s="1"/>
    </row>
    <row r="292" spans="1:16" s="2" customFormat="1" x14ac:dyDescent="0.25">
      <c r="A292" s="16" t="s">
        <v>556</v>
      </c>
      <c r="B292" s="17" t="s">
        <v>28</v>
      </c>
      <c r="C292" s="18" t="s">
        <v>29</v>
      </c>
      <c r="D292" s="19" t="s">
        <v>26</v>
      </c>
      <c r="E292" s="20">
        <v>0.38</v>
      </c>
      <c r="F292" s="20">
        <v>3.8000000000000006E-2</v>
      </c>
      <c r="G292" s="21"/>
      <c r="H292" s="22">
        <f t="shared" si="24"/>
        <v>0</v>
      </c>
      <c r="I292" s="1">
        <f>H292</f>
        <v>0</v>
      </c>
      <c r="J292" s="1"/>
      <c r="K292" s="1"/>
    </row>
    <row r="293" spans="1:16" s="2" customFormat="1" x14ac:dyDescent="0.25">
      <c r="A293" s="16" t="s">
        <v>557</v>
      </c>
      <c r="B293" s="17" t="s">
        <v>558</v>
      </c>
      <c r="C293" s="18" t="s">
        <v>559</v>
      </c>
      <c r="D293" s="19" t="s">
        <v>33</v>
      </c>
      <c r="E293" s="20">
        <v>29.6</v>
      </c>
      <c r="F293" s="20">
        <v>2.9600000000000004</v>
      </c>
      <c r="G293" s="21"/>
      <c r="H293" s="22">
        <f t="shared" si="24"/>
        <v>0</v>
      </c>
      <c r="I293" s="1"/>
      <c r="J293" s="1">
        <f>H293</f>
        <v>0</v>
      </c>
      <c r="K293" s="1"/>
    </row>
    <row r="294" spans="1:16" s="2" customFormat="1" x14ac:dyDescent="0.25">
      <c r="A294" s="16" t="s">
        <v>560</v>
      </c>
      <c r="B294" s="17" t="s">
        <v>193</v>
      </c>
      <c r="C294" s="18" t="s">
        <v>167</v>
      </c>
      <c r="D294" s="19" t="s">
        <v>33</v>
      </c>
      <c r="E294" s="20">
        <v>0.38</v>
      </c>
      <c r="F294" s="20">
        <v>3.8000000000000006E-2</v>
      </c>
      <c r="G294" s="21"/>
      <c r="H294" s="22">
        <f t="shared" si="24"/>
        <v>0</v>
      </c>
      <c r="I294" s="1"/>
      <c r="J294" s="1">
        <f>H294</f>
        <v>0</v>
      </c>
      <c r="K294" s="1"/>
    </row>
    <row r="295" spans="1:16" s="2" customFormat="1" x14ac:dyDescent="0.25">
      <c r="A295" s="16" t="s">
        <v>561</v>
      </c>
      <c r="B295" s="17" t="s">
        <v>562</v>
      </c>
      <c r="C295" s="18" t="s">
        <v>563</v>
      </c>
      <c r="D295" s="19" t="s">
        <v>96</v>
      </c>
      <c r="E295" s="20">
        <v>1.3899999999999999E-2</v>
      </c>
      <c r="F295" s="20">
        <v>1.39E-3</v>
      </c>
      <c r="G295" s="21"/>
      <c r="H295" s="22">
        <f t="shared" si="24"/>
        <v>0</v>
      </c>
      <c r="I295" s="1"/>
      <c r="J295" s="1"/>
      <c r="K295" s="1">
        <f>H295</f>
        <v>0</v>
      </c>
    </row>
    <row r="296" spans="1:16" s="2" customFormat="1" x14ac:dyDescent="0.25">
      <c r="A296" s="16" t="s">
        <v>564</v>
      </c>
      <c r="B296" s="17" t="s">
        <v>565</v>
      </c>
      <c r="C296" s="18" t="s">
        <v>566</v>
      </c>
      <c r="D296" s="19" t="s">
        <v>567</v>
      </c>
      <c r="E296" s="20">
        <v>92.2</v>
      </c>
      <c r="F296" s="20">
        <v>9.2200000000000006</v>
      </c>
      <c r="G296" s="21"/>
      <c r="H296" s="22">
        <f t="shared" si="24"/>
        <v>0</v>
      </c>
      <c r="I296" s="1"/>
      <c r="J296" s="1"/>
      <c r="K296" s="1">
        <f>H296</f>
        <v>0</v>
      </c>
    </row>
    <row r="297" spans="1:16" s="2" customFormat="1" x14ac:dyDescent="0.25">
      <c r="A297" s="16" t="s">
        <v>568</v>
      </c>
      <c r="B297" s="17" t="s">
        <v>569</v>
      </c>
      <c r="C297" s="18" t="s">
        <v>570</v>
      </c>
      <c r="D297" s="19" t="s">
        <v>96</v>
      </c>
      <c r="E297" s="20">
        <v>0.186</v>
      </c>
      <c r="F297" s="20">
        <v>1.8600000000000002E-2</v>
      </c>
      <c r="G297" s="21"/>
      <c r="H297" s="22">
        <f t="shared" si="24"/>
        <v>0</v>
      </c>
      <c r="I297" s="1"/>
      <c r="J297" s="1"/>
      <c r="K297" s="1">
        <f>H297</f>
        <v>0</v>
      </c>
    </row>
    <row r="298" spans="1:16" s="2" customFormat="1" x14ac:dyDescent="0.25">
      <c r="A298" s="10" t="s">
        <v>571</v>
      </c>
      <c r="B298" s="11" t="s">
        <v>572</v>
      </c>
      <c r="C298" s="12" t="s">
        <v>573</v>
      </c>
      <c r="D298" s="13" t="s">
        <v>63</v>
      </c>
      <c r="E298" s="49">
        <v>1E-3</v>
      </c>
      <c r="F298" s="50"/>
      <c r="G298" s="14"/>
      <c r="H298" s="15"/>
      <c r="I298" s="1"/>
      <c r="J298" s="1"/>
      <c r="K298" s="1"/>
      <c r="P298" s="2">
        <f>+E298/$O$18</f>
        <v>5.1282051282051286E-5</v>
      </c>
    </row>
    <row r="299" spans="1:16" s="2" customFormat="1" x14ac:dyDescent="0.25">
      <c r="A299" s="16" t="s">
        <v>574</v>
      </c>
      <c r="B299" s="17" t="s">
        <v>24</v>
      </c>
      <c r="C299" s="18" t="s">
        <v>25</v>
      </c>
      <c r="D299" s="19" t="s">
        <v>26</v>
      </c>
      <c r="E299" s="20">
        <v>598.26</v>
      </c>
      <c r="F299" s="20">
        <v>0.59826000000000001</v>
      </c>
      <c r="G299" s="21"/>
      <c r="H299" s="22">
        <f t="shared" ref="H299:H312" si="25">F299*G299</f>
        <v>0</v>
      </c>
      <c r="I299" s="1">
        <f>H299</f>
        <v>0</v>
      </c>
      <c r="J299" s="1"/>
      <c r="K299" s="1"/>
    </row>
    <row r="300" spans="1:16" s="2" customFormat="1" x14ac:dyDescent="0.25">
      <c r="A300" s="16" t="s">
        <v>575</v>
      </c>
      <c r="B300" s="17" t="s">
        <v>28</v>
      </c>
      <c r="C300" s="18" t="s">
        <v>29</v>
      </c>
      <c r="D300" s="19" t="s">
        <v>26</v>
      </c>
      <c r="E300" s="20">
        <v>19.7</v>
      </c>
      <c r="F300" s="20">
        <v>1.9699999999999999E-2</v>
      </c>
      <c r="G300" s="21"/>
      <c r="H300" s="22">
        <f t="shared" si="25"/>
        <v>0</v>
      </c>
      <c r="I300" s="1">
        <f>H300</f>
        <v>0</v>
      </c>
      <c r="J300" s="1"/>
      <c r="K300" s="1"/>
    </row>
    <row r="301" spans="1:16" s="2" customFormat="1" x14ac:dyDescent="0.25">
      <c r="A301" s="16" t="s">
        <v>576</v>
      </c>
      <c r="B301" s="17" t="s">
        <v>108</v>
      </c>
      <c r="C301" s="18" t="s">
        <v>109</v>
      </c>
      <c r="D301" s="19" t="s">
        <v>33</v>
      </c>
      <c r="E301" s="20">
        <v>0.27</v>
      </c>
      <c r="F301" s="20">
        <v>2.7E-4</v>
      </c>
      <c r="G301" s="21"/>
      <c r="H301" s="22">
        <f t="shared" si="25"/>
        <v>0</v>
      </c>
      <c r="I301" s="1"/>
      <c r="J301" s="1">
        <f>H301</f>
        <v>0</v>
      </c>
      <c r="K301" s="1"/>
    </row>
    <row r="302" spans="1:16" s="2" customFormat="1" x14ac:dyDescent="0.25">
      <c r="A302" s="16" t="s">
        <v>577</v>
      </c>
      <c r="B302" s="17" t="s">
        <v>578</v>
      </c>
      <c r="C302" s="18" t="s">
        <v>579</v>
      </c>
      <c r="D302" s="19" t="s">
        <v>33</v>
      </c>
      <c r="E302" s="20">
        <v>29.16</v>
      </c>
      <c r="F302" s="20">
        <v>2.9160000000000002E-2</v>
      </c>
      <c r="G302" s="21"/>
      <c r="H302" s="22">
        <f t="shared" si="25"/>
        <v>0</v>
      </c>
      <c r="I302" s="1"/>
      <c r="J302" s="1">
        <f>H302</f>
        <v>0</v>
      </c>
      <c r="K302" s="1"/>
    </row>
    <row r="303" spans="1:16" s="2" customFormat="1" x14ac:dyDescent="0.25">
      <c r="A303" s="16" t="s">
        <v>580</v>
      </c>
      <c r="B303" s="17" t="s">
        <v>581</v>
      </c>
      <c r="C303" s="18" t="s">
        <v>582</v>
      </c>
      <c r="D303" s="19" t="s">
        <v>33</v>
      </c>
      <c r="E303" s="20">
        <v>0.86</v>
      </c>
      <c r="F303" s="20">
        <v>8.5999999999999998E-4</v>
      </c>
      <c r="G303" s="21"/>
      <c r="H303" s="22">
        <f t="shared" si="25"/>
        <v>0</v>
      </c>
      <c r="I303" s="1"/>
      <c r="J303" s="1">
        <f>H303</f>
        <v>0</v>
      </c>
      <c r="K303" s="1"/>
    </row>
    <row r="304" spans="1:16" s="2" customFormat="1" x14ac:dyDescent="0.25">
      <c r="A304" s="16" t="s">
        <v>583</v>
      </c>
      <c r="B304" s="17" t="s">
        <v>166</v>
      </c>
      <c r="C304" s="18" t="s">
        <v>167</v>
      </c>
      <c r="D304" s="19" t="s">
        <v>33</v>
      </c>
      <c r="E304" s="20">
        <v>1.08</v>
      </c>
      <c r="F304" s="20">
        <v>1.08E-3</v>
      </c>
      <c r="G304" s="21"/>
      <c r="H304" s="22">
        <f t="shared" si="25"/>
        <v>0</v>
      </c>
      <c r="I304" s="1"/>
      <c r="J304" s="1">
        <f>H304</f>
        <v>0</v>
      </c>
      <c r="K304" s="1"/>
    </row>
    <row r="305" spans="1:16" s="2" customFormat="1" x14ac:dyDescent="0.25">
      <c r="A305" s="16" t="s">
        <v>584</v>
      </c>
      <c r="B305" s="17" t="s">
        <v>585</v>
      </c>
      <c r="C305" s="18" t="s">
        <v>586</v>
      </c>
      <c r="D305" s="19" t="s">
        <v>48</v>
      </c>
      <c r="E305" s="20">
        <v>102</v>
      </c>
      <c r="F305" s="20">
        <v>0.10200000000000001</v>
      </c>
      <c r="G305" s="21"/>
      <c r="H305" s="22">
        <f t="shared" si="25"/>
        <v>0</v>
      </c>
      <c r="I305" s="1"/>
      <c r="J305" s="1"/>
      <c r="K305" s="1">
        <f t="shared" ref="K305:K312" si="26">H305</f>
        <v>0</v>
      </c>
    </row>
    <row r="306" spans="1:16" s="2" customFormat="1" x14ac:dyDescent="0.25">
      <c r="A306" s="16" t="s">
        <v>587</v>
      </c>
      <c r="B306" s="17" t="s">
        <v>201</v>
      </c>
      <c r="C306" s="18" t="s">
        <v>202</v>
      </c>
      <c r="D306" s="19" t="s">
        <v>48</v>
      </c>
      <c r="E306" s="20">
        <v>0.42399999999999999</v>
      </c>
      <c r="F306" s="20">
        <v>4.2400000000000001E-4</v>
      </c>
      <c r="G306" s="21"/>
      <c r="H306" s="22">
        <f t="shared" si="25"/>
        <v>0</v>
      </c>
      <c r="I306" s="1"/>
      <c r="J306" s="1"/>
      <c r="K306" s="1">
        <f t="shared" si="26"/>
        <v>0</v>
      </c>
    </row>
    <row r="307" spans="1:16" s="2" customFormat="1" x14ac:dyDescent="0.25">
      <c r="A307" s="16" t="s">
        <v>588</v>
      </c>
      <c r="B307" s="17" t="s">
        <v>210</v>
      </c>
      <c r="C307" s="18" t="s">
        <v>211</v>
      </c>
      <c r="D307" s="19" t="s">
        <v>96</v>
      </c>
      <c r="E307" s="20">
        <v>0.03</v>
      </c>
      <c r="F307" s="20">
        <v>3.0000000000000001E-5</v>
      </c>
      <c r="G307" s="21"/>
      <c r="H307" s="22">
        <f t="shared" si="25"/>
        <v>0</v>
      </c>
      <c r="I307" s="1"/>
      <c r="J307" s="1"/>
      <c r="K307" s="1">
        <f t="shared" si="26"/>
        <v>0</v>
      </c>
    </row>
    <row r="308" spans="1:16" s="2" customFormat="1" x14ac:dyDescent="0.25">
      <c r="A308" s="16" t="s">
        <v>589</v>
      </c>
      <c r="B308" s="17" t="s">
        <v>213</v>
      </c>
      <c r="C308" s="18" t="s">
        <v>214</v>
      </c>
      <c r="D308" s="19" t="s">
        <v>96</v>
      </c>
      <c r="E308" s="20">
        <v>8.2000000000000003E-2</v>
      </c>
      <c r="F308" s="20">
        <v>8.2000000000000001E-5</v>
      </c>
      <c r="G308" s="21"/>
      <c r="H308" s="22">
        <f t="shared" si="25"/>
        <v>0</v>
      </c>
      <c r="I308" s="1"/>
      <c r="J308" s="1"/>
      <c r="K308" s="1">
        <f t="shared" si="26"/>
        <v>0</v>
      </c>
    </row>
    <row r="309" spans="1:16" s="2" customFormat="1" x14ac:dyDescent="0.25">
      <c r="A309" s="16" t="s">
        <v>590</v>
      </c>
      <c r="B309" s="17" t="s">
        <v>591</v>
      </c>
      <c r="C309" s="18" t="s">
        <v>592</v>
      </c>
      <c r="D309" s="19" t="s">
        <v>96</v>
      </c>
      <c r="E309" s="20">
        <v>7.6200000000000004E-2</v>
      </c>
      <c r="F309" s="20">
        <v>7.6200000000000009E-5</v>
      </c>
      <c r="G309" s="21"/>
      <c r="H309" s="22">
        <f t="shared" si="25"/>
        <v>0</v>
      </c>
      <c r="I309" s="1"/>
      <c r="J309" s="1"/>
      <c r="K309" s="1">
        <f t="shared" si="26"/>
        <v>0</v>
      </c>
    </row>
    <row r="310" spans="1:16" s="2" customFormat="1" x14ac:dyDescent="0.25">
      <c r="A310" s="16" t="s">
        <v>593</v>
      </c>
      <c r="B310" s="17" t="s">
        <v>594</v>
      </c>
      <c r="C310" s="18" t="s">
        <v>595</v>
      </c>
      <c r="D310" s="19" t="s">
        <v>218</v>
      </c>
      <c r="E310" s="20">
        <v>75</v>
      </c>
      <c r="F310" s="20">
        <v>7.4999999999999997E-2</v>
      </c>
      <c r="G310" s="21"/>
      <c r="H310" s="22">
        <f t="shared" si="25"/>
        <v>0</v>
      </c>
      <c r="I310" s="1"/>
      <c r="J310" s="1"/>
      <c r="K310" s="1">
        <f t="shared" si="26"/>
        <v>0</v>
      </c>
    </row>
    <row r="311" spans="1:16" s="2" customFormat="1" ht="20.399999999999999" x14ac:dyDescent="0.25">
      <c r="A311" s="16" t="s">
        <v>596</v>
      </c>
      <c r="B311" s="17" t="s">
        <v>597</v>
      </c>
      <c r="C311" s="18" t="s">
        <v>598</v>
      </c>
      <c r="D311" s="19" t="s">
        <v>48</v>
      </c>
      <c r="E311" s="20">
        <v>0.7</v>
      </c>
      <c r="F311" s="20">
        <v>6.9999999999999999E-4</v>
      </c>
      <c r="G311" s="21"/>
      <c r="H311" s="22">
        <f t="shared" si="25"/>
        <v>0</v>
      </c>
      <c r="I311" s="1"/>
      <c r="J311" s="1"/>
      <c r="K311" s="1">
        <f t="shared" si="26"/>
        <v>0</v>
      </c>
    </row>
    <row r="312" spans="1:16" s="2" customFormat="1" x14ac:dyDescent="0.25">
      <c r="A312" s="16" t="s">
        <v>599</v>
      </c>
      <c r="B312" s="17" t="s">
        <v>600</v>
      </c>
      <c r="C312" s="18" t="s">
        <v>601</v>
      </c>
      <c r="D312" s="19" t="s">
        <v>218</v>
      </c>
      <c r="E312" s="20">
        <v>65.099999999999994</v>
      </c>
      <c r="F312" s="20">
        <v>6.5099999999999991E-2</v>
      </c>
      <c r="G312" s="21"/>
      <c r="H312" s="22">
        <f t="shared" si="25"/>
        <v>0</v>
      </c>
      <c r="I312" s="1"/>
      <c r="J312" s="1"/>
      <c r="K312" s="1">
        <f t="shared" si="26"/>
        <v>0</v>
      </c>
    </row>
    <row r="313" spans="1:16" s="2" customFormat="1" x14ac:dyDescent="0.25">
      <c r="A313" s="6"/>
      <c r="B313" s="51"/>
      <c r="C313" s="52"/>
      <c r="D313" s="52"/>
      <c r="E313" s="52"/>
      <c r="F313" s="52"/>
      <c r="G313" s="53"/>
      <c r="H313" s="8"/>
      <c r="I313" s="1"/>
      <c r="J313" s="1"/>
      <c r="K313" s="1"/>
      <c r="P313" s="2">
        <f>+E313/$O$18</f>
        <v>0</v>
      </c>
    </row>
    <row r="314" spans="1:16" s="2" customFormat="1" x14ac:dyDescent="0.25">
      <c r="A314" s="6"/>
      <c r="B314" s="51" t="s">
        <v>602</v>
      </c>
      <c r="C314" s="52"/>
      <c r="D314" s="52"/>
      <c r="E314" s="52"/>
      <c r="F314" s="52"/>
      <c r="G314" s="53"/>
      <c r="H314" s="8">
        <f>E314*G314</f>
        <v>0</v>
      </c>
      <c r="I314" s="1"/>
      <c r="J314" s="1"/>
      <c r="K314" s="1"/>
      <c r="P314" s="2">
        <f>+E314/$O$18</f>
        <v>0</v>
      </c>
    </row>
    <row r="315" spans="1:16" s="2" customFormat="1" x14ac:dyDescent="0.25">
      <c r="A315" s="10" t="s">
        <v>603</v>
      </c>
      <c r="B315" s="11" t="s">
        <v>604</v>
      </c>
      <c r="C315" s="12" t="s">
        <v>605</v>
      </c>
      <c r="D315" s="13" t="s">
        <v>473</v>
      </c>
      <c r="E315" s="49">
        <v>1.6E-2</v>
      </c>
      <c r="F315" s="50"/>
      <c r="G315" s="14"/>
      <c r="H315" s="15"/>
      <c r="I315" s="1"/>
      <c r="J315" s="1"/>
      <c r="K315" s="1"/>
      <c r="P315" s="2">
        <f>+E315/$O$18</f>
        <v>8.2051282051282058E-4</v>
      </c>
    </row>
    <row r="316" spans="1:16" s="2" customFormat="1" x14ac:dyDescent="0.25">
      <c r="A316" s="16" t="s">
        <v>606</v>
      </c>
      <c r="B316" s="17" t="s">
        <v>24</v>
      </c>
      <c r="C316" s="18" t="s">
        <v>25</v>
      </c>
      <c r="D316" s="19" t="s">
        <v>26</v>
      </c>
      <c r="E316" s="20">
        <v>662</v>
      </c>
      <c r="F316" s="20">
        <v>10.592000000000001</v>
      </c>
      <c r="G316" s="21"/>
      <c r="H316" s="22">
        <f t="shared" ref="H316:H332" si="27">F316*G316</f>
        <v>0</v>
      </c>
      <c r="I316" s="1">
        <f>H316</f>
        <v>0</v>
      </c>
      <c r="J316" s="1"/>
      <c r="K316" s="1"/>
    </row>
    <row r="317" spans="1:16" s="2" customFormat="1" x14ac:dyDescent="0.25">
      <c r="A317" s="16" t="s">
        <v>607</v>
      </c>
      <c r="B317" s="17" t="s">
        <v>28</v>
      </c>
      <c r="C317" s="18" t="s">
        <v>29</v>
      </c>
      <c r="D317" s="19" t="s">
        <v>26</v>
      </c>
      <c r="E317" s="20">
        <v>222.62</v>
      </c>
      <c r="F317" s="20">
        <v>3.5619200000000002</v>
      </c>
      <c r="G317" s="21"/>
      <c r="H317" s="22">
        <f t="shared" si="27"/>
        <v>0</v>
      </c>
      <c r="I317" s="1">
        <f>H317</f>
        <v>0</v>
      </c>
      <c r="J317" s="1"/>
      <c r="K317" s="1"/>
    </row>
    <row r="318" spans="1:16" s="2" customFormat="1" x14ac:dyDescent="0.25">
      <c r="A318" s="16" t="s">
        <v>608</v>
      </c>
      <c r="B318" s="17" t="s">
        <v>381</v>
      </c>
      <c r="C318" s="18" t="s">
        <v>382</v>
      </c>
      <c r="D318" s="19" t="s">
        <v>33</v>
      </c>
      <c r="E318" s="20">
        <v>133.19</v>
      </c>
      <c r="F318" s="20">
        <v>2.13104</v>
      </c>
      <c r="G318" s="21"/>
      <c r="H318" s="22">
        <f t="shared" si="27"/>
        <v>0</v>
      </c>
      <c r="I318" s="1"/>
      <c r="J318" s="1">
        <f t="shared" ref="J318:J326" si="28">H318</f>
        <v>0</v>
      </c>
      <c r="K318" s="1"/>
    </row>
    <row r="319" spans="1:16" s="2" customFormat="1" x14ac:dyDescent="0.25">
      <c r="A319" s="16" t="s">
        <v>609</v>
      </c>
      <c r="B319" s="17" t="s">
        <v>478</v>
      </c>
      <c r="C319" s="18" t="s">
        <v>479</v>
      </c>
      <c r="D319" s="19" t="s">
        <v>33</v>
      </c>
      <c r="E319" s="20">
        <v>1.65</v>
      </c>
      <c r="F319" s="20">
        <v>2.64E-2</v>
      </c>
      <c r="G319" s="21"/>
      <c r="H319" s="22">
        <f t="shared" si="27"/>
        <v>0</v>
      </c>
      <c r="I319" s="1"/>
      <c r="J319" s="1">
        <f t="shared" si="28"/>
        <v>0</v>
      </c>
      <c r="K319" s="1"/>
    </row>
    <row r="320" spans="1:16" s="2" customFormat="1" x14ac:dyDescent="0.25">
      <c r="A320" s="16" t="s">
        <v>610</v>
      </c>
      <c r="B320" s="17" t="s">
        <v>611</v>
      </c>
      <c r="C320" s="18" t="s">
        <v>612</v>
      </c>
      <c r="D320" s="19" t="s">
        <v>33</v>
      </c>
      <c r="E320" s="20">
        <v>35.06</v>
      </c>
      <c r="F320" s="20">
        <v>0.56096000000000001</v>
      </c>
      <c r="G320" s="21"/>
      <c r="H320" s="22">
        <f t="shared" si="27"/>
        <v>0</v>
      </c>
      <c r="I320" s="1"/>
      <c r="J320" s="1">
        <f t="shared" si="28"/>
        <v>0</v>
      </c>
      <c r="K320" s="1"/>
    </row>
    <row r="321" spans="1:16" s="2" customFormat="1" x14ac:dyDescent="0.25">
      <c r="A321" s="16" t="s">
        <v>613</v>
      </c>
      <c r="B321" s="17" t="s">
        <v>482</v>
      </c>
      <c r="C321" s="18" t="s">
        <v>483</v>
      </c>
      <c r="D321" s="19" t="s">
        <v>33</v>
      </c>
      <c r="E321" s="20">
        <v>66</v>
      </c>
      <c r="F321" s="20">
        <v>1.056</v>
      </c>
      <c r="G321" s="21"/>
      <c r="H321" s="22">
        <f t="shared" si="27"/>
        <v>0</v>
      </c>
      <c r="I321" s="1"/>
      <c r="J321" s="1">
        <f t="shared" si="28"/>
        <v>0</v>
      </c>
      <c r="K321" s="1"/>
    </row>
    <row r="322" spans="1:16" s="2" customFormat="1" x14ac:dyDescent="0.25">
      <c r="A322" s="16" t="s">
        <v>614</v>
      </c>
      <c r="B322" s="17" t="s">
        <v>485</v>
      </c>
      <c r="C322" s="18" t="s">
        <v>486</v>
      </c>
      <c r="D322" s="19" t="s">
        <v>33</v>
      </c>
      <c r="E322" s="20">
        <v>6.15</v>
      </c>
      <c r="F322" s="20">
        <v>9.8400000000000001E-2</v>
      </c>
      <c r="G322" s="21"/>
      <c r="H322" s="22">
        <f t="shared" si="27"/>
        <v>0</v>
      </c>
      <c r="I322" s="1"/>
      <c r="J322" s="1">
        <f t="shared" si="28"/>
        <v>0</v>
      </c>
      <c r="K322" s="1"/>
    </row>
    <row r="323" spans="1:16" s="2" customFormat="1" x14ac:dyDescent="0.25">
      <c r="A323" s="16" t="s">
        <v>615</v>
      </c>
      <c r="B323" s="17" t="s">
        <v>190</v>
      </c>
      <c r="C323" s="18" t="s">
        <v>191</v>
      </c>
      <c r="D323" s="19" t="s">
        <v>33</v>
      </c>
      <c r="E323" s="20">
        <v>46.06</v>
      </c>
      <c r="F323" s="20">
        <v>0.73696000000000006</v>
      </c>
      <c r="G323" s="21"/>
      <c r="H323" s="22">
        <f t="shared" si="27"/>
        <v>0</v>
      </c>
      <c r="I323" s="1"/>
      <c r="J323" s="1">
        <f t="shared" si="28"/>
        <v>0</v>
      </c>
      <c r="K323" s="1"/>
    </row>
    <row r="324" spans="1:16" s="2" customFormat="1" x14ac:dyDescent="0.25">
      <c r="A324" s="16" t="s">
        <v>616</v>
      </c>
      <c r="B324" s="17" t="s">
        <v>193</v>
      </c>
      <c r="C324" s="18" t="s">
        <v>167</v>
      </c>
      <c r="D324" s="19" t="s">
        <v>33</v>
      </c>
      <c r="E324" s="20">
        <v>0.51</v>
      </c>
      <c r="F324" s="20">
        <v>8.1600000000000006E-3</v>
      </c>
      <c r="G324" s="21"/>
      <c r="H324" s="22">
        <f t="shared" si="27"/>
        <v>0</v>
      </c>
      <c r="I324" s="1"/>
      <c r="J324" s="1">
        <f t="shared" si="28"/>
        <v>0</v>
      </c>
      <c r="K324" s="1"/>
    </row>
    <row r="325" spans="1:16" s="2" customFormat="1" ht="20.399999999999999" x14ac:dyDescent="0.25">
      <c r="A325" s="16" t="s">
        <v>617</v>
      </c>
      <c r="B325" s="17" t="s">
        <v>490</v>
      </c>
      <c r="C325" s="18" t="s">
        <v>491</v>
      </c>
      <c r="D325" s="19" t="s">
        <v>33</v>
      </c>
      <c r="E325" s="20">
        <v>24.6</v>
      </c>
      <c r="F325" s="20">
        <v>0.39360000000000001</v>
      </c>
      <c r="G325" s="21"/>
      <c r="H325" s="22">
        <f t="shared" si="27"/>
        <v>0</v>
      </c>
      <c r="I325" s="1"/>
      <c r="J325" s="1">
        <f t="shared" si="28"/>
        <v>0</v>
      </c>
      <c r="K325" s="1"/>
    </row>
    <row r="326" spans="1:16" s="2" customFormat="1" ht="20.399999999999999" x14ac:dyDescent="0.25">
      <c r="A326" s="16" t="s">
        <v>618</v>
      </c>
      <c r="B326" s="17" t="s">
        <v>493</v>
      </c>
      <c r="C326" s="18" t="s">
        <v>494</v>
      </c>
      <c r="D326" s="19" t="s">
        <v>33</v>
      </c>
      <c r="E326" s="20">
        <v>42.5</v>
      </c>
      <c r="F326" s="20">
        <v>0.68</v>
      </c>
      <c r="G326" s="21"/>
      <c r="H326" s="22">
        <f t="shared" si="27"/>
        <v>0</v>
      </c>
      <c r="I326" s="1"/>
      <c r="J326" s="1">
        <f t="shared" si="28"/>
        <v>0</v>
      </c>
      <c r="K326" s="1"/>
    </row>
    <row r="327" spans="1:16" s="2" customFormat="1" x14ac:dyDescent="0.25">
      <c r="A327" s="16" t="s">
        <v>619</v>
      </c>
      <c r="B327" s="17" t="s">
        <v>201</v>
      </c>
      <c r="C327" s="18" t="s">
        <v>202</v>
      </c>
      <c r="D327" s="19" t="s">
        <v>48</v>
      </c>
      <c r="E327" s="20">
        <v>252</v>
      </c>
      <c r="F327" s="20">
        <v>4.032</v>
      </c>
      <c r="G327" s="21"/>
      <c r="H327" s="22">
        <f t="shared" si="27"/>
        <v>0</v>
      </c>
      <c r="I327" s="1"/>
      <c r="J327" s="1"/>
      <c r="K327" s="1">
        <f t="shared" ref="K327:K333" si="29">H327</f>
        <v>0</v>
      </c>
    </row>
    <row r="328" spans="1:16" s="2" customFormat="1" x14ac:dyDescent="0.25">
      <c r="A328" s="16" t="s">
        <v>620</v>
      </c>
      <c r="B328" s="17" t="s">
        <v>497</v>
      </c>
      <c r="C328" s="18" t="s">
        <v>498</v>
      </c>
      <c r="D328" s="19" t="s">
        <v>96</v>
      </c>
      <c r="E328" s="20">
        <v>7.0000000000000007E-2</v>
      </c>
      <c r="F328" s="20">
        <v>1.1200000000000001E-3</v>
      </c>
      <c r="G328" s="21"/>
      <c r="H328" s="22">
        <f t="shared" si="27"/>
        <v>0</v>
      </c>
      <c r="I328" s="1"/>
      <c r="J328" s="1"/>
      <c r="K328" s="1">
        <f t="shared" si="29"/>
        <v>0</v>
      </c>
    </row>
    <row r="329" spans="1:16" s="2" customFormat="1" x14ac:dyDescent="0.25">
      <c r="A329" s="16" t="s">
        <v>621</v>
      </c>
      <c r="B329" s="17" t="s">
        <v>500</v>
      </c>
      <c r="C329" s="18" t="s">
        <v>501</v>
      </c>
      <c r="D329" s="19" t="s">
        <v>96</v>
      </c>
      <c r="E329" s="20">
        <v>0.14000000000000001</v>
      </c>
      <c r="F329" s="20">
        <v>2.2400000000000002E-3</v>
      </c>
      <c r="G329" s="21"/>
      <c r="H329" s="22">
        <f t="shared" si="27"/>
        <v>0</v>
      </c>
      <c r="I329" s="1"/>
      <c r="J329" s="1"/>
      <c r="K329" s="1">
        <f t="shared" si="29"/>
        <v>0</v>
      </c>
    </row>
    <row r="330" spans="1:16" s="2" customFormat="1" ht="20.399999999999999" x14ac:dyDescent="0.25">
      <c r="A330" s="16" t="s">
        <v>622</v>
      </c>
      <c r="B330" s="17" t="s">
        <v>220</v>
      </c>
      <c r="C330" s="18" t="s">
        <v>221</v>
      </c>
      <c r="D330" s="19" t="s">
        <v>48</v>
      </c>
      <c r="E330" s="20">
        <v>0.24</v>
      </c>
      <c r="F330" s="20">
        <v>3.8400000000000001E-3</v>
      </c>
      <c r="G330" s="21"/>
      <c r="H330" s="22">
        <f t="shared" si="27"/>
        <v>0</v>
      </c>
      <c r="I330" s="1"/>
      <c r="J330" s="1"/>
      <c r="K330" s="1">
        <f t="shared" si="29"/>
        <v>0</v>
      </c>
    </row>
    <row r="331" spans="1:16" s="2" customFormat="1" x14ac:dyDescent="0.25">
      <c r="A331" s="16" t="s">
        <v>623</v>
      </c>
      <c r="B331" s="17" t="s">
        <v>504</v>
      </c>
      <c r="C331" s="18" t="s">
        <v>505</v>
      </c>
      <c r="D331" s="19" t="s">
        <v>225</v>
      </c>
      <c r="E331" s="20">
        <v>6.6</v>
      </c>
      <c r="F331" s="20">
        <v>0.1056</v>
      </c>
      <c r="G331" s="21"/>
      <c r="H331" s="22">
        <f t="shared" si="27"/>
        <v>0</v>
      </c>
      <c r="I331" s="1"/>
      <c r="J331" s="1"/>
      <c r="K331" s="1">
        <f t="shared" si="29"/>
        <v>0</v>
      </c>
    </row>
    <row r="332" spans="1:16" s="2" customFormat="1" x14ac:dyDescent="0.25">
      <c r="A332" s="16" t="s">
        <v>624</v>
      </c>
      <c r="B332" s="17" t="s">
        <v>507</v>
      </c>
      <c r="C332" s="18" t="s">
        <v>508</v>
      </c>
      <c r="D332" s="19" t="s">
        <v>96</v>
      </c>
      <c r="E332" s="20">
        <v>0.09</v>
      </c>
      <c r="F332" s="20">
        <v>1.4399999999999999E-3</v>
      </c>
      <c r="G332" s="21"/>
      <c r="H332" s="22">
        <f t="shared" si="27"/>
        <v>0</v>
      </c>
      <c r="I332" s="1"/>
      <c r="J332" s="1"/>
      <c r="K332" s="1">
        <f t="shared" si="29"/>
        <v>0</v>
      </c>
    </row>
    <row r="333" spans="1:16" s="2" customFormat="1" x14ac:dyDescent="0.25">
      <c r="A333" s="10" t="s">
        <v>625</v>
      </c>
      <c r="B333" s="11" t="s">
        <v>626</v>
      </c>
      <c r="C333" s="12" t="s">
        <v>627</v>
      </c>
      <c r="D333" s="13" t="s">
        <v>512</v>
      </c>
      <c r="E333" s="49">
        <v>16.064</v>
      </c>
      <c r="F333" s="50"/>
      <c r="G333" s="21"/>
      <c r="H333" s="15">
        <f>E333*G333</f>
        <v>0</v>
      </c>
      <c r="I333" s="1"/>
      <c r="J333" s="1"/>
      <c r="K333" s="1">
        <f t="shared" si="29"/>
        <v>0</v>
      </c>
      <c r="P333" s="2">
        <f>+E333/$O$18</f>
        <v>0.82379487179487176</v>
      </c>
    </row>
    <row r="334" spans="1:16" s="2" customFormat="1" ht="20.399999999999999" x14ac:dyDescent="0.25">
      <c r="A334" s="10" t="s">
        <v>628</v>
      </c>
      <c r="B334" s="11" t="s">
        <v>629</v>
      </c>
      <c r="C334" s="12" t="s">
        <v>630</v>
      </c>
      <c r="D334" s="13" t="s">
        <v>473</v>
      </c>
      <c r="E334" s="49">
        <v>1.6E-2</v>
      </c>
      <c r="F334" s="50"/>
      <c r="G334" s="14"/>
      <c r="H334" s="15"/>
      <c r="I334" s="1"/>
      <c r="J334" s="1"/>
      <c r="K334" s="1"/>
      <c r="P334" s="2">
        <f>+E334/$O$18</f>
        <v>8.2051282051282058E-4</v>
      </c>
    </row>
    <row r="335" spans="1:16" s="2" customFormat="1" x14ac:dyDescent="0.25">
      <c r="A335" s="16" t="s">
        <v>631</v>
      </c>
      <c r="B335" s="17" t="s">
        <v>24</v>
      </c>
      <c r="C335" s="18" t="s">
        <v>25</v>
      </c>
      <c r="D335" s="19" t="s">
        <v>26</v>
      </c>
      <c r="E335" s="20">
        <v>62.9</v>
      </c>
      <c r="F335" s="20">
        <v>1.0064</v>
      </c>
      <c r="G335" s="21"/>
      <c r="H335" s="22">
        <f t="shared" ref="H335:H348" si="30">F335*G335</f>
        <v>0</v>
      </c>
      <c r="I335" s="1">
        <f>H335</f>
        <v>0</v>
      </c>
      <c r="J335" s="1"/>
      <c r="K335" s="1"/>
    </row>
    <row r="336" spans="1:16" s="2" customFormat="1" x14ac:dyDescent="0.25">
      <c r="A336" s="16" t="s">
        <v>632</v>
      </c>
      <c r="B336" s="17" t="s">
        <v>28</v>
      </c>
      <c r="C336" s="18" t="s">
        <v>29</v>
      </c>
      <c r="D336" s="19" t="s">
        <v>26</v>
      </c>
      <c r="E336" s="20">
        <v>197.29</v>
      </c>
      <c r="F336" s="20">
        <v>3.1566399999999999</v>
      </c>
      <c r="G336" s="21"/>
      <c r="H336" s="22">
        <f t="shared" si="30"/>
        <v>0</v>
      </c>
      <c r="I336" s="1">
        <f>H336</f>
        <v>0</v>
      </c>
      <c r="J336" s="1"/>
      <c r="K336" s="1"/>
    </row>
    <row r="337" spans="1:16" s="2" customFormat="1" x14ac:dyDescent="0.25">
      <c r="A337" s="16" t="s">
        <v>633</v>
      </c>
      <c r="B337" s="17" t="s">
        <v>108</v>
      </c>
      <c r="C337" s="18" t="s">
        <v>109</v>
      </c>
      <c r="D337" s="19" t="s">
        <v>33</v>
      </c>
      <c r="E337" s="20">
        <v>0.12</v>
      </c>
      <c r="F337" s="20">
        <v>1.92E-3</v>
      </c>
      <c r="G337" s="21"/>
      <c r="H337" s="22">
        <f t="shared" si="30"/>
        <v>0</v>
      </c>
      <c r="I337" s="1"/>
      <c r="J337" s="1">
        <f>H337</f>
        <v>0</v>
      </c>
      <c r="K337" s="1"/>
    </row>
    <row r="338" spans="1:16" s="2" customFormat="1" x14ac:dyDescent="0.25">
      <c r="A338" s="16" t="s">
        <v>634</v>
      </c>
      <c r="B338" s="17" t="s">
        <v>611</v>
      </c>
      <c r="C338" s="18" t="s">
        <v>612</v>
      </c>
      <c r="D338" s="19" t="s">
        <v>33</v>
      </c>
      <c r="E338" s="20">
        <v>58.41</v>
      </c>
      <c r="F338" s="20">
        <v>0.93455999999999995</v>
      </c>
      <c r="G338" s="21"/>
      <c r="H338" s="22">
        <f t="shared" si="30"/>
        <v>0</v>
      </c>
      <c r="I338" s="1"/>
      <c r="J338" s="1">
        <f>H338</f>
        <v>0</v>
      </c>
      <c r="K338" s="1"/>
    </row>
    <row r="339" spans="1:16" s="2" customFormat="1" x14ac:dyDescent="0.25">
      <c r="A339" s="16" t="s">
        <v>635</v>
      </c>
      <c r="B339" s="17" t="s">
        <v>521</v>
      </c>
      <c r="C339" s="18" t="s">
        <v>522</v>
      </c>
      <c r="D339" s="19" t="s">
        <v>33</v>
      </c>
      <c r="E339" s="20">
        <v>18.5</v>
      </c>
      <c r="F339" s="20">
        <v>0.29599999999999999</v>
      </c>
      <c r="G339" s="21"/>
      <c r="H339" s="22">
        <f t="shared" si="30"/>
        <v>0</v>
      </c>
      <c r="I339" s="1"/>
      <c r="J339" s="1">
        <f>H339</f>
        <v>0</v>
      </c>
      <c r="K339" s="1"/>
    </row>
    <row r="340" spans="1:16" s="2" customFormat="1" x14ac:dyDescent="0.25">
      <c r="A340" s="16" t="s">
        <v>636</v>
      </c>
      <c r="B340" s="17" t="s">
        <v>524</v>
      </c>
      <c r="C340" s="18" t="s">
        <v>525</v>
      </c>
      <c r="D340" s="19" t="s">
        <v>33</v>
      </c>
      <c r="E340" s="20">
        <v>50.88</v>
      </c>
      <c r="F340" s="20">
        <v>0.81408000000000003</v>
      </c>
      <c r="G340" s="21"/>
      <c r="H340" s="22">
        <f t="shared" si="30"/>
        <v>0</v>
      </c>
      <c r="I340" s="1"/>
      <c r="J340" s="1">
        <f>H340</f>
        <v>0</v>
      </c>
      <c r="K340" s="1"/>
    </row>
    <row r="341" spans="1:16" s="2" customFormat="1" x14ac:dyDescent="0.25">
      <c r="A341" s="16" t="s">
        <v>637</v>
      </c>
      <c r="B341" s="17" t="s">
        <v>638</v>
      </c>
      <c r="C341" s="18" t="s">
        <v>639</v>
      </c>
      <c r="D341" s="19" t="s">
        <v>33</v>
      </c>
      <c r="E341" s="20">
        <v>3.65</v>
      </c>
      <c r="F341" s="20">
        <v>5.8400000000000001E-2</v>
      </c>
      <c r="G341" s="21"/>
      <c r="H341" s="22">
        <f t="shared" si="30"/>
        <v>0</v>
      </c>
      <c r="I341" s="1"/>
      <c r="J341" s="1">
        <f>H341</f>
        <v>0</v>
      </c>
      <c r="K341" s="1"/>
    </row>
    <row r="342" spans="1:16" s="2" customFormat="1" x14ac:dyDescent="0.25">
      <c r="A342" s="16" t="s">
        <v>640</v>
      </c>
      <c r="B342" s="17" t="s">
        <v>530</v>
      </c>
      <c r="C342" s="18" t="s">
        <v>531</v>
      </c>
      <c r="D342" s="19" t="s">
        <v>96</v>
      </c>
      <c r="E342" s="20">
        <v>0.222</v>
      </c>
      <c r="F342" s="20">
        <v>3.552E-3</v>
      </c>
      <c r="G342" s="21"/>
      <c r="H342" s="22">
        <f t="shared" si="30"/>
        <v>0</v>
      </c>
      <c r="I342" s="1"/>
      <c r="J342" s="1"/>
      <c r="K342" s="1">
        <f t="shared" ref="K342:K348" si="31">H342</f>
        <v>0</v>
      </c>
    </row>
    <row r="343" spans="1:16" s="2" customFormat="1" x14ac:dyDescent="0.25">
      <c r="A343" s="16" t="s">
        <v>641</v>
      </c>
      <c r="B343" s="17" t="s">
        <v>533</v>
      </c>
      <c r="C343" s="18" t="s">
        <v>534</v>
      </c>
      <c r="D343" s="19" t="s">
        <v>96</v>
      </c>
      <c r="E343" s="20">
        <v>4.1000000000000002E-2</v>
      </c>
      <c r="F343" s="20">
        <v>6.5600000000000001E-4</v>
      </c>
      <c r="G343" s="21"/>
      <c r="H343" s="22">
        <f t="shared" si="30"/>
        <v>0</v>
      </c>
      <c r="I343" s="1"/>
      <c r="J343" s="1"/>
      <c r="K343" s="1">
        <f t="shared" si="31"/>
        <v>0</v>
      </c>
    </row>
    <row r="344" spans="1:16" s="2" customFormat="1" x14ac:dyDescent="0.25">
      <c r="A344" s="16" t="s">
        <v>642</v>
      </c>
      <c r="B344" s="17" t="s">
        <v>536</v>
      </c>
      <c r="C344" s="18" t="s">
        <v>537</v>
      </c>
      <c r="D344" s="19" t="s">
        <v>218</v>
      </c>
      <c r="E344" s="20">
        <v>1590</v>
      </c>
      <c r="F344" s="20">
        <v>25.44</v>
      </c>
      <c r="G344" s="21"/>
      <c r="H344" s="22">
        <f t="shared" si="30"/>
        <v>0</v>
      </c>
      <c r="I344" s="1"/>
      <c r="J344" s="1"/>
      <c r="K344" s="1">
        <f t="shared" si="31"/>
        <v>0</v>
      </c>
    </row>
    <row r="345" spans="1:16" s="2" customFormat="1" ht="20.399999999999999" x14ac:dyDescent="0.25">
      <c r="A345" s="16" t="s">
        <v>643</v>
      </c>
      <c r="B345" s="17" t="s">
        <v>539</v>
      </c>
      <c r="C345" s="18" t="s">
        <v>540</v>
      </c>
      <c r="D345" s="19" t="s">
        <v>48</v>
      </c>
      <c r="E345" s="20">
        <v>0.3</v>
      </c>
      <c r="F345" s="20">
        <v>4.7999999999999996E-3</v>
      </c>
      <c r="G345" s="21"/>
      <c r="H345" s="22">
        <f t="shared" si="30"/>
        <v>0</v>
      </c>
      <c r="I345" s="1"/>
      <c r="J345" s="1"/>
      <c r="K345" s="1">
        <f t="shared" si="31"/>
        <v>0</v>
      </c>
    </row>
    <row r="346" spans="1:16" s="2" customFormat="1" x14ac:dyDescent="0.25">
      <c r="A346" s="16" t="s">
        <v>644</v>
      </c>
      <c r="B346" s="17" t="s">
        <v>542</v>
      </c>
      <c r="C346" s="18" t="s">
        <v>543</v>
      </c>
      <c r="D346" s="19" t="s">
        <v>218</v>
      </c>
      <c r="E346" s="20">
        <v>0.8</v>
      </c>
      <c r="F346" s="20">
        <v>1.2800000000000001E-2</v>
      </c>
      <c r="G346" s="21"/>
      <c r="H346" s="22">
        <f t="shared" si="30"/>
        <v>0</v>
      </c>
      <c r="I346" s="1"/>
      <c r="J346" s="1"/>
      <c r="K346" s="1">
        <f t="shared" si="31"/>
        <v>0</v>
      </c>
    </row>
    <row r="347" spans="1:16" s="2" customFormat="1" x14ac:dyDescent="0.25">
      <c r="A347" s="16" t="s">
        <v>645</v>
      </c>
      <c r="B347" s="17" t="s">
        <v>545</v>
      </c>
      <c r="C347" s="18" t="s">
        <v>546</v>
      </c>
      <c r="D347" s="19" t="s">
        <v>218</v>
      </c>
      <c r="E347" s="20">
        <v>1710</v>
      </c>
      <c r="F347" s="20">
        <v>27.36</v>
      </c>
      <c r="G347" s="21"/>
      <c r="H347" s="22">
        <f t="shared" si="30"/>
        <v>0</v>
      </c>
      <c r="I347" s="1"/>
      <c r="J347" s="1"/>
      <c r="K347" s="1">
        <f t="shared" si="31"/>
        <v>0</v>
      </c>
    </row>
    <row r="348" spans="1:16" s="2" customFormat="1" x14ac:dyDescent="0.25">
      <c r="A348" s="16" t="s">
        <v>646</v>
      </c>
      <c r="B348" s="17" t="s">
        <v>548</v>
      </c>
      <c r="C348" s="18" t="s">
        <v>549</v>
      </c>
      <c r="D348" s="19" t="s">
        <v>550</v>
      </c>
      <c r="E348" s="20">
        <v>0.15</v>
      </c>
      <c r="F348" s="20">
        <v>2.3999999999999998E-3</v>
      </c>
      <c r="G348" s="21"/>
      <c r="H348" s="22">
        <f t="shared" si="30"/>
        <v>0</v>
      </c>
      <c r="I348" s="1"/>
      <c r="J348" s="1"/>
      <c r="K348" s="1">
        <f t="shared" si="31"/>
        <v>0</v>
      </c>
    </row>
    <row r="349" spans="1:16" s="2" customFormat="1" ht="20.399999999999999" x14ac:dyDescent="0.25">
      <c r="A349" s="10" t="s">
        <v>647</v>
      </c>
      <c r="B349" s="11" t="s">
        <v>648</v>
      </c>
      <c r="C349" s="12" t="s">
        <v>649</v>
      </c>
      <c r="D349" s="13" t="s">
        <v>554</v>
      </c>
      <c r="E349" s="49">
        <v>0.16</v>
      </c>
      <c r="F349" s="50"/>
      <c r="G349" s="14"/>
      <c r="H349" s="15"/>
      <c r="I349" s="1"/>
      <c r="J349" s="1"/>
      <c r="K349" s="1"/>
      <c r="P349" s="2">
        <f>+E349/$O$18</f>
        <v>8.2051282051282051E-3</v>
      </c>
    </row>
    <row r="350" spans="1:16" s="2" customFormat="1" x14ac:dyDescent="0.25">
      <c r="A350" s="16" t="s">
        <v>650</v>
      </c>
      <c r="B350" s="17" t="s">
        <v>24</v>
      </c>
      <c r="C350" s="18" t="s">
        <v>25</v>
      </c>
      <c r="D350" s="19" t="s">
        <v>26</v>
      </c>
      <c r="E350" s="20">
        <v>89.8</v>
      </c>
      <c r="F350" s="20">
        <v>14.368</v>
      </c>
      <c r="G350" s="21"/>
      <c r="H350" s="22">
        <f t="shared" ref="H350:H356" si="32">F350*G350</f>
        <v>0</v>
      </c>
      <c r="I350" s="1">
        <f>H350</f>
        <v>0</v>
      </c>
      <c r="J350" s="1"/>
      <c r="K350" s="1"/>
    </row>
    <row r="351" spans="1:16" s="2" customFormat="1" x14ac:dyDescent="0.25">
      <c r="A351" s="16" t="s">
        <v>651</v>
      </c>
      <c r="B351" s="17" t="s">
        <v>28</v>
      </c>
      <c r="C351" s="18" t="s">
        <v>29</v>
      </c>
      <c r="D351" s="19" t="s">
        <v>26</v>
      </c>
      <c r="E351" s="20">
        <v>0.21</v>
      </c>
      <c r="F351" s="20">
        <v>3.3599999999999998E-2</v>
      </c>
      <c r="G351" s="21"/>
      <c r="H351" s="22">
        <f t="shared" si="32"/>
        <v>0</v>
      </c>
      <c r="I351" s="1">
        <f>H351</f>
        <v>0</v>
      </c>
      <c r="J351" s="1"/>
      <c r="K351" s="1"/>
    </row>
    <row r="352" spans="1:16" s="2" customFormat="1" x14ac:dyDescent="0.25">
      <c r="A352" s="16" t="s">
        <v>652</v>
      </c>
      <c r="B352" s="17" t="s">
        <v>653</v>
      </c>
      <c r="C352" s="18" t="s">
        <v>654</v>
      </c>
      <c r="D352" s="19" t="s">
        <v>33</v>
      </c>
      <c r="E352" s="20">
        <v>26.08</v>
      </c>
      <c r="F352" s="20">
        <v>4.1727999999999996</v>
      </c>
      <c r="G352" s="21"/>
      <c r="H352" s="22">
        <f t="shared" si="32"/>
        <v>0</v>
      </c>
      <c r="I352" s="1"/>
      <c r="J352" s="1">
        <f>H352</f>
        <v>0</v>
      </c>
      <c r="K352" s="1"/>
    </row>
    <row r="353" spans="1:16" s="2" customFormat="1" x14ac:dyDescent="0.25">
      <c r="A353" s="16" t="s">
        <v>655</v>
      </c>
      <c r="B353" s="17" t="s">
        <v>193</v>
      </c>
      <c r="C353" s="18" t="s">
        <v>167</v>
      </c>
      <c r="D353" s="19" t="s">
        <v>33</v>
      </c>
      <c r="E353" s="20">
        <v>0.21</v>
      </c>
      <c r="F353" s="20">
        <v>3.3599999999999998E-2</v>
      </c>
      <c r="G353" s="21"/>
      <c r="H353" s="22">
        <f t="shared" si="32"/>
        <v>0</v>
      </c>
      <c r="I353" s="1"/>
      <c r="J353" s="1">
        <f>H353</f>
        <v>0</v>
      </c>
      <c r="K353" s="1"/>
    </row>
    <row r="354" spans="1:16" s="2" customFormat="1" x14ac:dyDescent="0.25">
      <c r="A354" s="16" t="s">
        <v>656</v>
      </c>
      <c r="B354" s="17" t="s">
        <v>562</v>
      </c>
      <c r="C354" s="18" t="s">
        <v>563</v>
      </c>
      <c r="D354" s="19" t="s">
        <v>96</v>
      </c>
      <c r="E354" s="20">
        <v>5.8999999999999999E-3</v>
      </c>
      <c r="F354" s="20">
        <v>9.4399999999999996E-4</v>
      </c>
      <c r="G354" s="21"/>
      <c r="H354" s="22">
        <f t="shared" si="32"/>
        <v>0</v>
      </c>
      <c r="I354" s="1"/>
      <c r="J354" s="1"/>
      <c r="K354" s="1">
        <f>H354</f>
        <v>0</v>
      </c>
    </row>
    <row r="355" spans="1:16" s="2" customFormat="1" x14ac:dyDescent="0.25">
      <c r="A355" s="16" t="s">
        <v>657</v>
      </c>
      <c r="B355" s="17" t="s">
        <v>565</v>
      </c>
      <c r="C355" s="18" t="s">
        <v>566</v>
      </c>
      <c r="D355" s="19" t="s">
        <v>567</v>
      </c>
      <c r="E355" s="20">
        <v>40.200000000000003</v>
      </c>
      <c r="F355" s="20">
        <v>6.4320000000000004</v>
      </c>
      <c r="G355" s="21"/>
      <c r="H355" s="22">
        <f t="shared" si="32"/>
        <v>0</v>
      </c>
      <c r="I355" s="1"/>
      <c r="J355" s="1"/>
      <c r="K355" s="1">
        <f>H355</f>
        <v>0</v>
      </c>
    </row>
    <row r="356" spans="1:16" s="2" customFormat="1" x14ac:dyDescent="0.25">
      <c r="A356" s="16" t="s">
        <v>658</v>
      </c>
      <c r="B356" s="17" t="s">
        <v>569</v>
      </c>
      <c r="C356" s="18" t="s">
        <v>570</v>
      </c>
      <c r="D356" s="19" t="s">
        <v>96</v>
      </c>
      <c r="E356" s="20">
        <v>7.5399999999999995E-2</v>
      </c>
      <c r="F356" s="20">
        <v>1.2064E-2</v>
      </c>
      <c r="G356" s="21"/>
      <c r="H356" s="22">
        <f t="shared" si="32"/>
        <v>0</v>
      </c>
      <c r="I356" s="1"/>
      <c r="J356" s="1"/>
      <c r="K356" s="1">
        <f>H356</f>
        <v>0</v>
      </c>
    </row>
    <row r="357" spans="1:16" s="2" customFormat="1" x14ac:dyDescent="0.25">
      <c r="A357" s="10" t="s">
        <v>659</v>
      </c>
      <c r="B357" s="11" t="s">
        <v>572</v>
      </c>
      <c r="C357" s="12" t="s">
        <v>573</v>
      </c>
      <c r="D357" s="13" t="s">
        <v>63</v>
      </c>
      <c r="E357" s="49">
        <v>7.0000000000000001E-3</v>
      </c>
      <c r="F357" s="50"/>
      <c r="G357" s="14"/>
      <c r="H357" s="15"/>
      <c r="I357" s="1"/>
      <c r="J357" s="1"/>
      <c r="K357" s="1"/>
      <c r="P357" s="2">
        <f>+E357/$O$18</f>
        <v>3.58974358974359E-4</v>
      </c>
    </row>
    <row r="358" spans="1:16" s="2" customFormat="1" x14ac:dyDescent="0.25">
      <c r="A358" s="16" t="s">
        <v>660</v>
      </c>
      <c r="B358" s="17" t="s">
        <v>24</v>
      </c>
      <c r="C358" s="18" t="s">
        <v>25</v>
      </c>
      <c r="D358" s="19" t="s">
        <v>26</v>
      </c>
      <c r="E358" s="20">
        <v>598.26</v>
      </c>
      <c r="F358" s="20">
        <v>4.1878200000000003</v>
      </c>
      <c r="G358" s="21"/>
      <c r="H358" s="22">
        <f t="shared" ref="H358:H371" si="33">F358*G358</f>
        <v>0</v>
      </c>
      <c r="I358" s="1">
        <f>H358</f>
        <v>0</v>
      </c>
      <c r="J358" s="1"/>
      <c r="K358" s="1"/>
    </row>
    <row r="359" spans="1:16" s="2" customFormat="1" x14ac:dyDescent="0.25">
      <c r="A359" s="16" t="s">
        <v>661</v>
      </c>
      <c r="B359" s="17" t="s">
        <v>28</v>
      </c>
      <c r="C359" s="18" t="s">
        <v>29</v>
      </c>
      <c r="D359" s="19" t="s">
        <v>26</v>
      </c>
      <c r="E359" s="20">
        <v>19.7</v>
      </c>
      <c r="F359" s="20">
        <v>0.13789999999999999</v>
      </c>
      <c r="G359" s="21"/>
      <c r="H359" s="22">
        <f t="shared" si="33"/>
        <v>0</v>
      </c>
      <c r="I359" s="1">
        <f>H359</f>
        <v>0</v>
      </c>
      <c r="J359" s="1"/>
      <c r="K359" s="1"/>
    </row>
    <row r="360" spans="1:16" s="2" customFormat="1" x14ac:dyDescent="0.25">
      <c r="A360" s="16" t="s">
        <v>662</v>
      </c>
      <c r="B360" s="17" t="s">
        <v>108</v>
      </c>
      <c r="C360" s="18" t="s">
        <v>109</v>
      </c>
      <c r="D360" s="19" t="s">
        <v>33</v>
      </c>
      <c r="E360" s="20">
        <v>0.27</v>
      </c>
      <c r="F360" s="20">
        <v>1.8900000000000002E-3</v>
      </c>
      <c r="G360" s="21"/>
      <c r="H360" s="22">
        <f t="shared" si="33"/>
        <v>0</v>
      </c>
      <c r="I360" s="1"/>
      <c r="J360" s="1">
        <f>H360</f>
        <v>0</v>
      </c>
      <c r="K360" s="1"/>
    </row>
    <row r="361" spans="1:16" s="2" customFormat="1" x14ac:dyDescent="0.25">
      <c r="A361" s="16" t="s">
        <v>663</v>
      </c>
      <c r="B361" s="17" t="s">
        <v>578</v>
      </c>
      <c r="C361" s="18" t="s">
        <v>579</v>
      </c>
      <c r="D361" s="19" t="s">
        <v>33</v>
      </c>
      <c r="E361" s="20">
        <v>29.16</v>
      </c>
      <c r="F361" s="20">
        <v>0.20412</v>
      </c>
      <c r="G361" s="21"/>
      <c r="H361" s="22">
        <f t="shared" si="33"/>
        <v>0</v>
      </c>
      <c r="I361" s="1"/>
      <c r="J361" s="1">
        <f>H361</f>
        <v>0</v>
      </c>
      <c r="K361" s="1"/>
    </row>
    <row r="362" spans="1:16" s="2" customFormat="1" x14ac:dyDescent="0.25">
      <c r="A362" s="16" t="s">
        <v>664</v>
      </c>
      <c r="B362" s="17" t="s">
        <v>581</v>
      </c>
      <c r="C362" s="18" t="s">
        <v>582</v>
      </c>
      <c r="D362" s="19" t="s">
        <v>33</v>
      </c>
      <c r="E362" s="20">
        <v>0.86</v>
      </c>
      <c r="F362" s="20">
        <v>6.0200000000000002E-3</v>
      </c>
      <c r="G362" s="21"/>
      <c r="H362" s="22">
        <f t="shared" si="33"/>
        <v>0</v>
      </c>
      <c r="I362" s="1"/>
      <c r="J362" s="1">
        <f>H362</f>
        <v>0</v>
      </c>
      <c r="K362" s="1"/>
    </row>
    <row r="363" spans="1:16" s="2" customFormat="1" x14ac:dyDescent="0.25">
      <c r="A363" s="16" t="s">
        <v>665</v>
      </c>
      <c r="B363" s="17" t="s">
        <v>166</v>
      </c>
      <c r="C363" s="18" t="s">
        <v>167</v>
      </c>
      <c r="D363" s="19" t="s">
        <v>33</v>
      </c>
      <c r="E363" s="20">
        <v>1.08</v>
      </c>
      <c r="F363" s="20">
        <v>7.5600000000000007E-3</v>
      </c>
      <c r="G363" s="21"/>
      <c r="H363" s="22">
        <f t="shared" si="33"/>
        <v>0</v>
      </c>
      <c r="I363" s="1"/>
      <c r="J363" s="1">
        <f>H363</f>
        <v>0</v>
      </c>
      <c r="K363" s="1"/>
    </row>
    <row r="364" spans="1:16" s="2" customFormat="1" x14ac:dyDescent="0.25">
      <c r="A364" s="16" t="s">
        <v>666</v>
      </c>
      <c r="B364" s="17" t="s">
        <v>585</v>
      </c>
      <c r="C364" s="18" t="s">
        <v>586</v>
      </c>
      <c r="D364" s="19" t="s">
        <v>48</v>
      </c>
      <c r="E364" s="20">
        <v>102</v>
      </c>
      <c r="F364" s="20">
        <v>0.71399999999999997</v>
      </c>
      <c r="G364" s="21"/>
      <c r="H364" s="22">
        <f t="shared" si="33"/>
        <v>0</v>
      </c>
      <c r="I364" s="1"/>
      <c r="J364" s="1"/>
      <c r="K364" s="1">
        <f t="shared" ref="K364:K371" si="34">H364</f>
        <v>0</v>
      </c>
    </row>
    <row r="365" spans="1:16" s="2" customFormat="1" x14ac:dyDescent="0.25">
      <c r="A365" s="16" t="s">
        <v>667</v>
      </c>
      <c r="B365" s="17" t="s">
        <v>201</v>
      </c>
      <c r="C365" s="18" t="s">
        <v>202</v>
      </c>
      <c r="D365" s="19" t="s">
        <v>48</v>
      </c>
      <c r="E365" s="20">
        <v>0.42399999999999999</v>
      </c>
      <c r="F365" s="20">
        <v>2.9680000000000002E-3</v>
      </c>
      <c r="G365" s="21"/>
      <c r="H365" s="22">
        <f t="shared" si="33"/>
        <v>0</v>
      </c>
      <c r="I365" s="1"/>
      <c r="J365" s="1"/>
      <c r="K365" s="1">
        <f t="shared" si="34"/>
        <v>0</v>
      </c>
    </row>
    <row r="366" spans="1:16" s="2" customFormat="1" x14ac:dyDescent="0.25">
      <c r="A366" s="16" t="s">
        <v>668</v>
      </c>
      <c r="B366" s="17" t="s">
        <v>210</v>
      </c>
      <c r="C366" s="18" t="s">
        <v>211</v>
      </c>
      <c r="D366" s="19" t="s">
        <v>96</v>
      </c>
      <c r="E366" s="20">
        <v>0.03</v>
      </c>
      <c r="F366" s="20">
        <v>2.1000000000000001E-4</v>
      </c>
      <c r="G366" s="21"/>
      <c r="H366" s="22">
        <f t="shared" si="33"/>
        <v>0</v>
      </c>
      <c r="I366" s="1"/>
      <c r="J366" s="1"/>
      <c r="K366" s="1">
        <f t="shared" si="34"/>
        <v>0</v>
      </c>
    </row>
    <row r="367" spans="1:16" s="2" customFormat="1" x14ac:dyDescent="0.25">
      <c r="A367" s="16" t="s">
        <v>669</v>
      </c>
      <c r="B367" s="17" t="s">
        <v>213</v>
      </c>
      <c r="C367" s="18" t="s">
        <v>214</v>
      </c>
      <c r="D367" s="19" t="s">
        <v>96</v>
      </c>
      <c r="E367" s="20">
        <v>8.2000000000000003E-2</v>
      </c>
      <c r="F367" s="20">
        <v>5.7400000000000007E-4</v>
      </c>
      <c r="G367" s="21"/>
      <c r="H367" s="22">
        <f t="shared" si="33"/>
        <v>0</v>
      </c>
      <c r="I367" s="1"/>
      <c r="J367" s="1"/>
      <c r="K367" s="1">
        <f t="shared" si="34"/>
        <v>0</v>
      </c>
    </row>
    <row r="368" spans="1:16" s="2" customFormat="1" x14ac:dyDescent="0.25">
      <c r="A368" s="16" t="s">
        <v>670</v>
      </c>
      <c r="B368" s="17" t="s">
        <v>591</v>
      </c>
      <c r="C368" s="18" t="s">
        <v>592</v>
      </c>
      <c r="D368" s="19" t="s">
        <v>96</v>
      </c>
      <c r="E368" s="20">
        <v>7.6200000000000004E-2</v>
      </c>
      <c r="F368" s="20">
        <v>5.3340000000000006E-4</v>
      </c>
      <c r="G368" s="21"/>
      <c r="H368" s="22">
        <f t="shared" si="33"/>
        <v>0</v>
      </c>
      <c r="I368" s="1"/>
      <c r="J368" s="1"/>
      <c r="K368" s="1">
        <f t="shared" si="34"/>
        <v>0</v>
      </c>
    </row>
    <row r="369" spans="1:16" s="2" customFormat="1" x14ac:dyDescent="0.25">
      <c r="A369" s="16" t="s">
        <v>671</v>
      </c>
      <c r="B369" s="17" t="s">
        <v>594</v>
      </c>
      <c r="C369" s="18" t="s">
        <v>595</v>
      </c>
      <c r="D369" s="19" t="s">
        <v>218</v>
      </c>
      <c r="E369" s="20">
        <v>75</v>
      </c>
      <c r="F369" s="20">
        <v>0.52500000000000002</v>
      </c>
      <c r="G369" s="21"/>
      <c r="H369" s="22">
        <f t="shared" si="33"/>
        <v>0</v>
      </c>
      <c r="I369" s="1"/>
      <c r="J369" s="1"/>
      <c r="K369" s="1">
        <f t="shared" si="34"/>
        <v>0</v>
      </c>
    </row>
    <row r="370" spans="1:16" s="2" customFormat="1" ht="20.399999999999999" x14ac:dyDescent="0.25">
      <c r="A370" s="16" t="s">
        <v>672</v>
      </c>
      <c r="B370" s="17" t="s">
        <v>597</v>
      </c>
      <c r="C370" s="18" t="s">
        <v>598</v>
      </c>
      <c r="D370" s="19" t="s">
        <v>48</v>
      </c>
      <c r="E370" s="20">
        <v>0.7</v>
      </c>
      <c r="F370" s="20">
        <v>4.8999999999999998E-3</v>
      </c>
      <c r="G370" s="21"/>
      <c r="H370" s="22">
        <f t="shared" si="33"/>
        <v>0</v>
      </c>
      <c r="I370" s="1"/>
      <c r="J370" s="1"/>
      <c r="K370" s="1">
        <f t="shared" si="34"/>
        <v>0</v>
      </c>
    </row>
    <row r="371" spans="1:16" s="2" customFormat="1" x14ac:dyDescent="0.25">
      <c r="A371" s="16" t="s">
        <v>673</v>
      </c>
      <c r="B371" s="17" t="s">
        <v>600</v>
      </c>
      <c r="C371" s="18" t="s">
        <v>601</v>
      </c>
      <c r="D371" s="19" t="s">
        <v>218</v>
      </c>
      <c r="E371" s="20">
        <v>65.099999999999994</v>
      </c>
      <c r="F371" s="20">
        <v>0.45569999999999999</v>
      </c>
      <c r="G371" s="21"/>
      <c r="H371" s="22">
        <f t="shared" si="33"/>
        <v>0</v>
      </c>
      <c r="I371" s="1"/>
      <c r="J371" s="1"/>
      <c r="K371" s="1">
        <f t="shared" si="34"/>
        <v>0</v>
      </c>
    </row>
    <row r="372" spans="1:16" s="2" customFormat="1" x14ac:dyDescent="0.25">
      <c r="A372" s="6"/>
      <c r="B372" s="51"/>
      <c r="C372" s="52"/>
      <c r="D372" s="52"/>
      <c r="E372" s="52"/>
      <c r="F372" s="52"/>
      <c r="G372" s="53"/>
      <c r="H372" s="8"/>
      <c r="I372" s="1"/>
      <c r="J372" s="1"/>
      <c r="K372" s="1"/>
      <c r="P372" s="2">
        <f>+E372/$O$18</f>
        <v>0</v>
      </c>
    </row>
    <row r="373" spans="1:16" s="2" customFormat="1" x14ac:dyDescent="0.25">
      <c r="A373" s="6"/>
      <c r="B373" s="51" t="s">
        <v>674</v>
      </c>
      <c r="C373" s="52"/>
      <c r="D373" s="52"/>
      <c r="E373" s="52"/>
      <c r="F373" s="52"/>
      <c r="G373" s="53"/>
      <c r="H373" s="8">
        <f>E373*G373</f>
        <v>0</v>
      </c>
      <c r="I373" s="1"/>
      <c r="J373" s="1"/>
      <c r="K373" s="1"/>
      <c r="P373" s="2">
        <f>+E373/$O$18</f>
        <v>0</v>
      </c>
    </row>
    <row r="374" spans="1:16" s="2" customFormat="1" x14ac:dyDescent="0.25">
      <c r="A374" s="10" t="s">
        <v>675</v>
      </c>
      <c r="B374" s="11" t="s">
        <v>471</v>
      </c>
      <c r="C374" s="12" t="s">
        <v>472</v>
      </c>
      <c r="D374" s="13" t="s">
        <v>473</v>
      </c>
      <c r="E374" s="49">
        <v>2.1000000000000001E-2</v>
      </c>
      <c r="F374" s="50"/>
      <c r="G374" s="14"/>
      <c r="H374" s="15"/>
      <c r="I374" s="1"/>
      <c r="J374" s="1"/>
      <c r="K374" s="1"/>
      <c r="P374" s="2">
        <f>+E374/$O$18</f>
        <v>1.0769230769230771E-3</v>
      </c>
    </row>
    <row r="375" spans="1:16" s="2" customFormat="1" x14ac:dyDescent="0.25">
      <c r="A375" s="16" t="s">
        <v>676</v>
      </c>
      <c r="B375" s="17" t="s">
        <v>24</v>
      </c>
      <c r="C375" s="18" t="s">
        <v>25</v>
      </c>
      <c r="D375" s="19" t="s">
        <v>26</v>
      </c>
      <c r="E375" s="20">
        <v>997</v>
      </c>
      <c r="F375" s="20">
        <v>20.937000000000001</v>
      </c>
      <c r="G375" s="21"/>
      <c r="H375" s="22">
        <f t="shared" ref="H375:H391" si="35">F375*G375</f>
        <v>0</v>
      </c>
      <c r="I375" s="1">
        <f>H375</f>
        <v>0</v>
      </c>
      <c r="J375" s="1"/>
      <c r="K375" s="1"/>
    </row>
    <row r="376" spans="1:16" s="2" customFormat="1" x14ac:dyDescent="0.25">
      <c r="A376" s="16" t="s">
        <v>677</v>
      </c>
      <c r="B376" s="17" t="s">
        <v>28</v>
      </c>
      <c r="C376" s="18" t="s">
        <v>29</v>
      </c>
      <c r="D376" s="19" t="s">
        <v>26</v>
      </c>
      <c r="E376" s="20">
        <v>366.98</v>
      </c>
      <c r="F376" s="20">
        <v>7.7065800000000007</v>
      </c>
      <c r="G376" s="21"/>
      <c r="H376" s="22">
        <f t="shared" si="35"/>
        <v>0</v>
      </c>
      <c r="I376" s="1">
        <f>H376</f>
        <v>0</v>
      </c>
      <c r="J376" s="1"/>
      <c r="K376" s="1"/>
    </row>
    <row r="377" spans="1:16" s="2" customFormat="1" x14ac:dyDescent="0.25">
      <c r="A377" s="16" t="s">
        <v>678</v>
      </c>
      <c r="B377" s="17" t="s">
        <v>381</v>
      </c>
      <c r="C377" s="18" t="s">
        <v>382</v>
      </c>
      <c r="D377" s="19" t="s">
        <v>33</v>
      </c>
      <c r="E377" s="20">
        <v>227.27</v>
      </c>
      <c r="F377" s="20">
        <v>4.7726700000000006</v>
      </c>
      <c r="G377" s="21"/>
      <c r="H377" s="22">
        <f t="shared" si="35"/>
        <v>0</v>
      </c>
      <c r="I377" s="1"/>
      <c r="J377" s="1">
        <f t="shared" ref="J377:J385" si="36">H377</f>
        <v>0</v>
      </c>
      <c r="K377" s="1"/>
    </row>
    <row r="378" spans="1:16" s="2" customFormat="1" x14ac:dyDescent="0.25">
      <c r="A378" s="16" t="s">
        <v>679</v>
      </c>
      <c r="B378" s="17" t="s">
        <v>478</v>
      </c>
      <c r="C378" s="18" t="s">
        <v>479</v>
      </c>
      <c r="D378" s="19" t="s">
        <v>33</v>
      </c>
      <c r="E378" s="20">
        <v>11.44</v>
      </c>
      <c r="F378" s="20">
        <v>0.24024000000000001</v>
      </c>
      <c r="G378" s="21"/>
      <c r="H378" s="22">
        <f t="shared" si="35"/>
        <v>0</v>
      </c>
      <c r="I378" s="1"/>
      <c r="J378" s="1">
        <f t="shared" si="36"/>
        <v>0</v>
      </c>
      <c r="K378" s="1"/>
    </row>
    <row r="379" spans="1:16" s="2" customFormat="1" x14ac:dyDescent="0.25">
      <c r="A379" s="16" t="s">
        <v>680</v>
      </c>
      <c r="B379" s="17" t="s">
        <v>417</v>
      </c>
      <c r="C379" s="18" t="s">
        <v>418</v>
      </c>
      <c r="D379" s="19" t="s">
        <v>33</v>
      </c>
      <c r="E379" s="20">
        <v>49.73</v>
      </c>
      <c r="F379" s="20">
        <v>1.04433</v>
      </c>
      <c r="G379" s="21"/>
      <c r="H379" s="22">
        <f t="shared" si="35"/>
        <v>0</v>
      </c>
      <c r="I379" s="1"/>
      <c r="J379" s="1">
        <f t="shared" si="36"/>
        <v>0</v>
      </c>
      <c r="K379" s="1"/>
    </row>
    <row r="380" spans="1:16" s="2" customFormat="1" x14ac:dyDescent="0.25">
      <c r="A380" s="16" t="s">
        <v>681</v>
      </c>
      <c r="B380" s="17" t="s">
        <v>482</v>
      </c>
      <c r="C380" s="18" t="s">
        <v>483</v>
      </c>
      <c r="D380" s="19" t="s">
        <v>33</v>
      </c>
      <c r="E380" s="20">
        <v>99</v>
      </c>
      <c r="F380" s="20">
        <v>2.0790000000000002</v>
      </c>
      <c r="G380" s="21"/>
      <c r="H380" s="22">
        <f t="shared" si="35"/>
        <v>0</v>
      </c>
      <c r="I380" s="1"/>
      <c r="J380" s="1">
        <f t="shared" si="36"/>
        <v>0</v>
      </c>
      <c r="K380" s="1"/>
    </row>
    <row r="381" spans="1:16" s="2" customFormat="1" x14ac:dyDescent="0.25">
      <c r="A381" s="16" t="s">
        <v>682</v>
      </c>
      <c r="B381" s="17" t="s">
        <v>485</v>
      </c>
      <c r="C381" s="18" t="s">
        <v>486</v>
      </c>
      <c r="D381" s="19" t="s">
        <v>33</v>
      </c>
      <c r="E381" s="20">
        <v>9.4</v>
      </c>
      <c r="F381" s="20">
        <v>0.19740000000000002</v>
      </c>
      <c r="G381" s="21"/>
      <c r="H381" s="22">
        <f t="shared" si="35"/>
        <v>0</v>
      </c>
      <c r="I381" s="1"/>
      <c r="J381" s="1">
        <f t="shared" si="36"/>
        <v>0</v>
      </c>
      <c r="K381" s="1"/>
    </row>
    <row r="382" spans="1:16" s="2" customFormat="1" x14ac:dyDescent="0.25">
      <c r="A382" s="16" t="s">
        <v>683</v>
      </c>
      <c r="B382" s="17" t="s">
        <v>190</v>
      </c>
      <c r="C382" s="18" t="s">
        <v>191</v>
      </c>
      <c r="D382" s="19" t="s">
        <v>33</v>
      </c>
      <c r="E382" s="20">
        <v>68.59</v>
      </c>
      <c r="F382" s="20">
        <v>1.4403900000000001</v>
      </c>
      <c r="G382" s="21"/>
      <c r="H382" s="22">
        <f t="shared" si="35"/>
        <v>0</v>
      </c>
      <c r="I382" s="1"/>
      <c r="J382" s="1">
        <f t="shared" si="36"/>
        <v>0</v>
      </c>
      <c r="K382" s="1"/>
    </row>
    <row r="383" spans="1:16" s="2" customFormat="1" x14ac:dyDescent="0.25">
      <c r="A383" s="16" t="s">
        <v>684</v>
      </c>
      <c r="B383" s="17" t="s">
        <v>193</v>
      </c>
      <c r="C383" s="18" t="s">
        <v>167</v>
      </c>
      <c r="D383" s="19" t="s">
        <v>33</v>
      </c>
      <c r="E383" s="20">
        <v>0.55000000000000004</v>
      </c>
      <c r="F383" s="20">
        <v>1.1550000000000001E-2</v>
      </c>
      <c r="G383" s="21"/>
      <c r="H383" s="22">
        <f t="shared" si="35"/>
        <v>0</v>
      </c>
      <c r="I383" s="1"/>
      <c r="J383" s="1">
        <f t="shared" si="36"/>
        <v>0</v>
      </c>
      <c r="K383" s="1"/>
    </row>
    <row r="384" spans="1:16" s="2" customFormat="1" ht="20.399999999999999" x14ac:dyDescent="0.25">
      <c r="A384" s="16" t="s">
        <v>685</v>
      </c>
      <c r="B384" s="17" t="s">
        <v>490</v>
      </c>
      <c r="C384" s="18" t="s">
        <v>491</v>
      </c>
      <c r="D384" s="19" t="s">
        <v>33</v>
      </c>
      <c r="E384" s="20">
        <v>41.3</v>
      </c>
      <c r="F384" s="20">
        <v>0.86729999999999996</v>
      </c>
      <c r="G384" s="21"/>
      <c r="H384" s="22">
        <f t="shared" si="35"/>
        <v>0</v>
      </c>
      <c r="I384" s="1"/>
      <c r="J384" s="1">
        <f t="shared" si="36"/>
        <v>0</v>
      </c>
      <c r="K384" s="1"/>
    </row>
    <row r="385" spans="1:16" s="2" customFormat="1" ht="20.399999999999999" x14ac:dyDescent="0.25">
      <c r="A385" s="16" t="s">
        <v>686</v>
      </c>
      <c r="B385" s="17" t="s">
        <v>493</v>
      </c>
      <c r="C385" s="18" t="s">
        <v>494</v>
      </c>
      <c r="D385" s="19" t="s">
        <v>33</v>
      </c>
      <c r="E385" s="20">
        <v>55</v>
      </c>
      <c r="F385" s="20">
        <v>1.155</v>
      </c>
      <c r="G385" s="21"/>
      <c r="H385" s="22">
        <f t="shared" si="35"/>
        <v>0</v>
      </c>
      <c r="I385" s="1"/>
      <c r="J385" s="1">
        <f t="shared" si="36"/>
        <v>0</v>
      </c>
      <c r="K385" s="1"/>
    </row>
    <row r="386" spans="1:16" s="2" customFormat="1" x14ac:dyDescent="0.25">
      <c r="A386" s="16" t="s">
        <v>687</v>
      </c>
      <c r="B386" s="17" t="s">
        <v>201</v>
      </c>
      <c r="C386" s="18" t="s">
        <v>202</v>
      </c>
      <c r="D386" s="19" t="s">
        <v>48</v>
      </c>
      <c r="E386" s="20">
        <v>566</v>
      </c>
      <c r="F386" s="20">
        <v>11.886000000000001</v>
      </c>
      <c r="G386" s="21"/>
      <c r="H386" s="22">
        <f t="shared" si="35"/>
        <v>0</v>
      </c>
      <c r="I386" s="1"/>
      <c r="J386" s="1"/>
      <c r="K386" s="1">
        <f t="shared" ref="K386:K392" si="37">H386</f>
        <v>0</v>
      </c>
    </row>
    <row r="387" spans="1:16" s="2" customFormat="1" x14ac:dyDescent="0.25">
      <c r="A387" s="16" t="s">
        <v>688</v>
      </c>
      <c r="B387" s="17" t="s">
        <v>497</v>
      </c>
      <c r="C387" s="18" t="s">
        <v>498</v>
      </c>
      <c r="D387" s="19" t="s">
        <v>96</v>
      </c>
      <c r="E387" s="20">
        <v>7.0000000000000007E-2</v>
      </c>
      <c r="F387" s="20">
        <v>1.4700000000000002E-3</v>
      </c>
      <c r="G387" s="21"/>
      <c r="H387" s="22">
        <f t="shared" si="35"/>
        <v>0</v>
      </c>
      <c r="I387" s="1"/>
      <c r="J387" s="1"/>
      <c r="K387" s="1">
        <f t="shared" si="37"/>
        <v>0</v>
      </c>
    </row>
    <row r="388" spans="1:16" s="2" customFormat="1" x14ac:dyDescent="0.25">
      <c r="A388" s="16" t="s">
        <v>689</v>
      </c>
      <c r="B388" s="17" t="s">
        <v>500</v>
      </c>
      <c r="C388" s="18" t="s">
        <v>501</v>
      </c>
      <c r="D388" s="19" t="s">
        <v>96</v>
      </c>
      <c r="E388" s="20">
        <v>0.15</v>
      </c>
      <c r="F388" s="20">
        <v>3.15E-3</v>
      </c>
      <c r="G388" s="21"/>
      <c r="H388" s="22">
        <f t="shared" si="35"/>
        <v>0</v>
      </c>
      <c r="I388" s="1"/>
      <c r="J388" s="1"/>
      <c r="K388" s="1">
        <f t="shared" si="37"/>
        <v>0</v>
      </c>
    </row>
    <row r="389" spans="1:16" s="2" customFormat="1" ht="20.399999999999999" x14ac:dyDescent="0.25">
      <c r="A389" s="16" t="s">
        <v>690</v>
      </c>
      <c r="B389" s="17" t="s">
        <v>220</v>
      </c>
      <c r="C389" s="18" t="s">
        <v>221</v>
      </c>
      <c r="D389" s="19" t="s">
        <v>48</v>
      </c>
      <c r="E389" s="20">
        <v>0.27</v>
      </c>
      <c r="F389" s="20">
        <v>5.6700000000000006E-3</v>
      </c>
      <c r="G389" s="21"/>
      <c r="H389" s="22">
        <f t="shared" si="35"/>
        <v>0</v>
      </c>
      <c r="I389" s="1"/>
      <c r="J389" s="1"/>
      <c r="K389" s="1">
        <f t="shared" si="37"/>
        <v>0</v>
      </c>
    </row>
    <row r="390" spans="1:16" s="2" customFormat="1" x14ac:dyDescent="0.25">
      <c r="A390" s="16" t="s">
        <v>691</v>
      </c>
      <c r="B390" s="17" t="s">
        <v>504</v>
      </c>
      <c r="C390" s="18" t="s">
        <v>505</v>
      </c>
      <c r="D390" s="19" t="s">
        <v>225</v>
      </c>
      <c r="E390" s="20">
        <v>9.9</v>
      </c>
      <c r="F390" s="20">
        <v>0.20790000000000003</v>
      </c>
      <c r="G390" s="21"/>
      <c r="H390" s="22">
        <f t="shared" si="35"/>
        <v>0</v>
      </c>
      <c r="I390" s="1"/>
      <c r="J390" s="1"/>
      <c r="K390" s="1">
        <f t="shared" si="37"/>
        <v>0</v>
      </c>
    </row>
    <row r="391" spans="1:16" s="2" customFormat="1" x14ac:dyDescent="0.25">
      <c r="A391" s="16" t="s">
        <v>692</v>
      </c>
      <c r="B391" s="17" t="s">
        <v>507</v>
      </c>
      <c r="C391" s="18" t="s">
        <v>508</v>
      </c>
      <c r="D391" s="19" t="s">
        <v>96</v>
      </c>
      <c r="E391" s="20">
        <v>0.1</v>
      </c>
      <c r="F391" s="20">
        <v>2.1000000000000003E-3</v>
      </c>
      <c r="G391" s="21"/>
      <c r="H391" s="22">
        <f t="shared" si="35"/>
        <v>0</v>
      </c>
      <c r="I391" s="1"/>
      <c r="J391" s="1"/>
      <c r="K391" s="1">
        <f t="shared" si="37"/>
        <v>0</v>
      </c>
    </row>
    <row r="392" spans="1:16" s="2" customFormat="1" x14ac:dyDescent="0.25">
      <c r="A392" s="10" t="s">
        <v>693</v>
      </c>
      <c r="B392" s="11" t="s">
        <v>510</v>
      </c>
      <c r="C392" s="12" t="s">
        <v>511</v>
      </c>
      <c r="D392" s="13" t="s">
        <v>512</v>
      </c>
      <c r="E392" s="49">
        <v>21.084</v>
      </c>
      <c r="F392" s="50"/>
      <c r="G392" s="21"/>
      <c r="H392" s="15">
        <f>E392*G392</f>
        <v>0</v>
      </c>
      <c r="I392" s="1"/>
      <c r="J392" s="1"/>
      <c r="K392" s="1">
        <f t="shared" si="37"/>
        <v>0</v>
      </c>
      <c r="P392" s="2">
        <f>+E392/$O$18</f>
        <v>1.0812307692307692</v>
      </c>
    </row>
    <row r="393" spans="1:16" s="2" customFormat="1" ht="20.399999999999999" x14ac:dyDescent="0.25">
      <c r="A393" s="10" t="s">
        <v>694</v>
      </c>
      <c r="B393" s="11" t="s">
        <v>514</v>
      </c>
      <c r="C393" s="12" t="s">
        <v>515</v>
      </c>
      <c r="D393" s="13" t="s">
        <v>473</v>
      </c>
      <c r="E393" s="49">
        <v>2.1000000000000001E-2</v>
      </c>
      <c r="F393" s="50"/>
      <c r="G393" s="14"/>
      <c r="H393" s="15"/>
      <c r="I393" s="1"/>
      <c r="J393" s="1"/>
      <c r="K393" s="1"/>
      <c r="P393" s="2">
        <f>+E393/$O$18</f>
        <v>1.0769230769230771E-3</v>
      </c>
    </row>
    <row r="394" spans="1:16" s="2" customFormat="1" x14ac:dyDescent="0.25">
      <c r="A394" s="16" t="s">
        <v>695</v>
      </c>
      <c r="B394" s="17" t="s">
        <v>24</v>
      </c>
      <c r="C394" s="18" t="s">
        <v>25</v>
      </c>
      <c r="D394" s="19" t="s">
        <v>26</v>
      </c>
      <c r="E394" s="20">
        <v>90.3</v>
      </c>
      <c r="F394" s="20">
        <v>1.8963000000000001</v>
      </c>
      <c r="G394" s="21"/>
      <c r="H394" s="22">
        <f t="shared" ref="H394:H407" si="38">F394*G394</f>
        <v>0</v>
      </c>
      <c r="I394" s="1">
        <f>H394</f>
        <v>0</v>
      </c>
      <c r="J394" s="1"/>
      <c r="K394" s="1"/>
    </row>
    <row r="395" spans="1:16" s="2" customFormat="1" x14ac:dyDescent="0.25">
      <c r="A395" s="16" t="s">
        <v>696</v>
      </c>
      <c r="B395" s="17" t="s">
        <v>28</v>
      </c>
      <c r="C395" s="18" t="s">
        <v>29</v>
      </c>
      <c r="D395" s="19" t="s">
        <v>26</v>
      </c>
      <c r="E395" s="20">
        <v>257.24</v>
      </c>
      <c r="F395" s="20">
        <v>5.4020400000000004</v>
      </c>
      <c r="G395" s="21"/>
      <c r="H395" s="22">
        <f t="shared" si="38"/>
        <v>0</v>
      </c>
      <c r="I395" s="1">
        <f>H395</f>
        <v>0</v>
      </c>
      <c r="J395" s="1"/>
      <c r="K395" s="1"/>
    </row>
    <row r="396" spans="1:16" s="2" customFormat="1" x14ac:dyDescent="0.25">
      <c r="A396" s="16" t="s">
        <v>697</v>
      </c>
      <c r="B396" s="17" t="s">
        <v>108</v>
      </c>
      <c r="C396" s="18" t="s">
        <v>109</v>
      </c>
      <c r="D396" s="19" t="s">
        <v>33</v>
      </c>
      <c r="E396" s="20">
        <v>0.17</v>
      </c>
      <c r="F396" s="20">
        <v>3.5700000000000007E-3</v>
      </c>
      <c r="G396" s="21"/>
      <c r="H396" s="22">
        <f t="shared" si="38"/>
        <v>0</v>
      </c>
      <c r="I396" s="1"/>
      <c r="J396" s="1">
        <f>H396</f>
        <v>0</v>
      </c>
      <c r="K396" s="1"/>
    </row>
    <row r="397" spans="1:16" s="2" customFormat="1" x14ac:dyDescent="0.25">
      <c r="A397" s="16" t="s">
        <v>698</v>
      </c>
      <c r="B397" s="17" t="s">
        <v>417</v>
      </c>
      <c r="C397" s="18" t="s">
        <v>418</v>
      </c>
      <c r="D397" s="19" t="s">
        <v>33</v>
      </c>
      <c r="E397" s="20">
        <v>70.430000000000007</v>
      </c>
      <c r="F397" s="20">
        <v>1.4790300000000003</v>
      </c>
      <c r="G397" s="21"/>
      <c r="H397" s="22">
        <f t="shared" si="38"/>
        <v>0</v>
      </c>
      <c r="I397" s="1"/>
      <c r="J397" s="1">
        <f>H397</f>
        <v>0</v>
      </c>
      <c r="K397" s="1"/>
    </row>
    <row r="398" spans="1:16" s="2" customFormat="1" x14ac:dyDescent="0.25">
      <c r="A398" s="16" t="s">
        <v>699</v>
      </c>
      <c r="B398" s="17" t="s">
        <v>521</v>
      </c>
      <c r="C398" s="18" t="s">
        <v>522</v>
      </c>
      <c r="D398" s="19" t="s">
        <v>33</v>
      </c>
      <c r="E398" s="20">
        <v>20.65</v>
      </c>
      <c r="F398" s="20">
        <v>0.43364999999999998</v>
      </c>
      <c r="G398" s="21"/>
      <c r="H398" s="22">
        <f t="shared" si="38"/>
        <v>0</v>
      </c>
      <c r="I398" s="1"/>
      <c r="J398" s="1">
        <f>H398</f>
        <v>0</v>
      </c>
      <c r="K398" s="1"/>
    </row>
    <row r="399" spans="1:16" s="2" customFormat="1" x14ac:dyDescent="0.25">
      <c r="A399" s="16" t="s">
        <v>700</v>
      </c>
      <c r="B399" s="17" t="s">
        <v>524</v>
      </c>
      <c r="C399" s="18" t="s">
        <v>525</v>
      </c>
      <c r="D399" s="19" t="s">
        <v>33</v>
      </c>
      <c r="E399" s="20">
        <v>72.67</v>
      </c>
      <c r="F399" s="20">
        <v>1.52607</v>
      </c>
      <c r="G399" s="21"/>
      <c r="H399" s="22">
        <f t="shared" si="38"/>
        <v>0</v>
      </c>
      <c r="I399" s="1"/>
      <c r="J399" s="1">
        <f>H399</f>
        <v>0</v>
      </c>
      <c r="K399" s="1"/>
    </row>
    <row r="400" spans="1:16" s="2" customFormat="1" x14ac:dyDescent="0.25">
      <c r="A400" s="16" t="s">
        <v>701</v>
      </c>
      <c r="B400" s="17" t="s">
        <v>527</v>
      </c>
      <c r="C400" s="18" t="s">
        <v>528</v>
      </c>
      <c r="D400" s="19" t="s">
        <v>33</v>
      </c>
      <c r="E400" s="20">
        <v>4</v>
      </c>
      <c r="F400" s="20">
        <v>8.4000000000000005E-2</v>
      </c>
      <c r="G400" s="21"/>
      <c r="H400" s="22">
        <f t="shared" si="38"/>
        <v>0</v>
      </c>
      <c r="I400" s="1"/>
      <c r="J400" s="1">
        <f>H400</f>
        <v>0</v>
      </c>
      <c r="K400" s="1"/>
    </row>
    <row r="401" spans="1:16" s="2" customFormat="1" x14ac:dyDescent="0.25">
      <c r="A401" s="16" t="s">
        <v>702</v>
      </c>
      <c r="B401" s="17" t="s">
        <v>530</v>
      </c>
      <c r="C401" s="18" t="s">
        <v>531</v>
      </c>
      <c r="D401" s="19" t="s">
        <v>96</v>
      </c>
      <c r="E401" s="20">
        <v>0.33</v>
      </c>
      <c r="F401" s="20">
        <v>6.9300000000000004E-3</v>
      </c>
      <c r="G401" s="21"/>
      <c r="H401" s="22">
        <f t="shared" si="38"/>
        <v>0</v>
      </c>
      <c r="I401" s="1"/>
      <c r="J401" s="1"/>
      <c r="K401" s="1">
        <f t="shared" ref="K401:K407" si="39">H401</f>
        <v>0</v>
      </c>
    </row>
    <row r="402" spans="1:16" s="2" customFormat="1" x14ac:dyDescent="0.25">
      <c r="A402" s="16" t="s">
        <v>703</v>
      </c>
      <c r="B402" s="17" t="s">
        <v>533</v>
      </c>
      <c r="C402" s="18" t="s">
        <v>534</v>
      </c>
      <c r="D402" s="19" t="s">
        <v>96</v>
      </c>
      <c r="E402" s="20">
        <v>5.8999999999999997E-2</v>
      </c>
      <c r="F402" s="20">
        <v>1.2390000000000001E-3</v>
      </c>
      <c r="G402" s="21"/>
      <c r="H402" s="22">
        <f t="shared" si="38"/>
        <v>0</v>
      </c>
      <c r="I402" s="1"/>
      <c r="J402" s="1"/>
      <c r="K402" s="1">
        <f t="shared" si="39"/>
        <v>0</v>
      </c>
    </row>
    <row r="403" spans="1:16" s="2" customFormat="1" x14ac:dyDescent="0.25">
      <c r="A403" s="16" t="s">
        <v>704</v>
      </c>
      <c r="B403" s="17" t="s">
        <v>536</v>
      </c>
      <c r="C403" s="18" t="s">
        <v>537</v>
      </c>
      <c r="D403" s="19" t="s">
        <v>218</v>
      </c>
      <c r="E403" s="20">
        <v>2247</v>
      </c>
      <c r="F403" s="20">
        <v>47.187000000000005</v>
      </c>
      <c r="G403" s="21"/>
      <c r="H403" s="22">
        <f t="shared" si="38"/>
        <v>0</v>
      </c>
      <c r="I403" s="1"/>
      <c r="J403" s="1"/>
      <c r="K403" s="1">
        <f t="shared" si="39"/>
        <v>0</v>
      </c>
    </row>
    <row r="404" spans="1:16" s="2" customFormat="1" ht="20.399999999999999" x14ac:dyDescent="0.25">
      <c r="A404" s="16" t="s">
        <v>705</v>
      </c>
      <c r="B404" s="17" t="s">
        <v>539</v>
      </c>
      <c r="C404" s="18" t="s">
        <v>540</v>
      </c>
      <c r="D404" s="19" t="s">
        <v>48</v>
      </c>
      <c r="E404" s="20">
        <v>0.3</v>
      </c>
      <c r="F404" s="20">
        <v>6.3E-3</v>
      </c>
      <c r="G404" s="21"/>
      <c r="H404" s="22">
        <f t="shared" si="38"/>
        <v>0</v>
      </c>
      <c r="I404" s="1"/>
      <c r="J404" s="1"/>
      <c r="K404" s="1">
        <f t="shared" si="39"/>
        <v>0</v>
      </c>
    </row>
    <row r="405" spans="1:16" s="2" customFormat="1" x14ac:dyDescent="0.25">
      <c r="A405" s="16" t="s">
        <v>706</v>
      </c>
      <c r="B405" s="17" t="s">
        <v>542</v>
      </c>
      <c r="C405" s="18" t="s">
        <v>543</v>
      </c>
      <c r="D405" s="19" t="s">
        <v>218</v>
      </c>
      <c r="E405" s="20">
        <v>0.8</v>
      </c>
      <c r="F405" s="20">
        <v>1.6800000000000002E-2</v>
      </c>
      <c r="G405" s="21"/>
      <c r="H405" s="22">
        <f t="shared" si="38"/>
        <v>0</v>
      </c>
      <c r="I405" s="1"/>
      <c r="J405" s="1"/>
      <c r="K405" s="1">
        <f t="shared" si="39"/>
        <v>0</v>
      </c>
    </row>
    <row r="406" spans="1:16" s="2" customFormat="1" x14ac:dyDescent="0.25">
      <c r="A406" s="16" t="s">
        <v>707</v>
      </c>
      <c r="B406" s="17" t="s">
        <v>545</v>
      </c>
      <c r="C406" s="18" t="s">
        <v>546</v>
      </c>
      <c r="D406" s="19" t="s">
        <v>218</v>
      </c>
      <c r="E406" s="20">
        <v>2600</v>
      </c>
      <c r="F406" s="20">
        <v>54.6</v>
      </c>
      <c r="G406" s="21"/>
      <c r="H406" s="22">
        <f t="shared" si="38"/>
        <v>0</v>
      </c>
      <c r="I406" s="1"/>
      <c r="J406" s="1"/>
      <c r="K406" s="1">
        <f t="shared" si="39"/>
        <v>0</v>
      </c>
    </row>
    <row r="407" spans="1:16" s="2" customFormat="1" x14ac:dyDescent="0.25">
      <c r="A407" s="16" t="s">
        <v>708</v>
      </c>
      <c r="B407" s="17" t="s">
        <v>548</v>
      </c>
      <c r="C407" s="18" t="s">
        <v>549</v>
      </c>
      <c r="D407" s="19" t="s">
        <v>550</v>
      </c>
      <c r="E407" s="20">
        <v>0.15</v>
      </c>
      <c r="F407" s="20">
        <v>3.15E-3</v>
      </c>
      <c r="G407" s="21"/>
      <c r="H407" s="22">
        <f t="shared" si="38"/>
        <v>0</v>
      </c>
      <c r="I407" s="1"/>
      <c r="J407" s="1"/>
      <c r="K407" s="1">
        <f t="shared" si="39"/>
        <v>0</v>
      </c>
    </row>
    <row r="408" spans="1:16" s="2" customFormat="1" ht="20.399999999999999" x14ac:dyDescent="0.25">
      <c r="A408" s="10" t="s">
        <v>709</v>
      </c>
      <c r="B408" s="11" t="s">
        <v>552</v>
      </c>
      <c r="C408" s="12" t="s">
        <v>710</v>
      </c>
      <c r="D408" s="13" t="s">
        <v>554</v>
      </c>
      <c r="E408" s="49">
        <v>0.21</v>
      </c>
      <c r="F408" s="50"/>
      <c r="G408" s="14"/>
      <c r="H408" s="15"/>
      <c r="I408" s="1"/>
      <c r="J408" s="1"/>
      <c r="K408" s="1"/>
      <c r="P408" s="2">
        <f>+E408/$O$18</f>
        <v>1.0769230769230769E-2</v>
      </c>
    </row>
    <row r="409" spans="1:16" s="2" customFormat="1" x14ac:dyDescent="0.25">
      <c r="A409" s="16" t="s">
        <v>711</v>
      </c>
      <c r="B409" s="17" t="s">
        <v>24</v>
      </c>
      <c r="C409" s="18" t="s">
        <v>25</v>
      </c>
      <c r="D409" s="19" t="s">
        <v>26</v>
      </c>
      <c r="E409" s="20">
        <v>100</v>
      </c>
      <c r="F409" s="20">
        <v>21</v>
      </c>
      <c r="G409" s="21"/>
      <c r="H409" s="22">
        <f t="shared" ref="H409:H415" si="40">F409*G409</f>
        <v>0</v>
      </c>
      <c r="I409" s="1">
        <f>H409</f>
        <v>0</v>
      </c>
      <c r="J409" s="1"/>
      <c r="K409" s="1"/>
    </row>
    <row r="410" spans="1:16" s="2" customFormat="1" x14ac:dyDescent="0.25">
      <c r="A410" s="16" t="s">
        <v>712</v>
      </c>
      <c r="B410" s="17" t="s">
        <v>28</v>
      </c>
      <c r="C410" s="18" t="s">
        <v>29</v>
      </c>
      <c r="D410" s="19" t="s">
        <v>26</v>
      </c>
      <c r="E410" s="20">
        <v>0.38</v>
      </c>
      <c r="F410" s="20">
        <v>7.9799999999999996E-2</v>
      </c>
      <c r="G410" s="21"/>
      <c r="H410" s="22">
        <f t="shared" si="40"/>
        <v>0</v>
      </c>
      <c r="I410" s="1">
        <f>H410</f>
        <v>0</v>
      </c>
      <c r="J410" s="1"/>
      <c r="K410" s="1"/>
    </row>
    <row r="411" spans="1:16" s="2" customFormat="1" x14ac:dyDescent="0.25">
      <c r="A411" s="16" t="s">
        <v>713</v>
      </c>
      <c r="B411" s="17" t="s">
        <v>558</v>
      </c>
      <c r="C411" s="18" t="s">
        <v>559</v>
      </c>
      <c r="D411" s="19" t="s">
        <v>33</v>
      </c>
      <c r="E411" s="20">
        <v>29.6</v>
      </c>
      <c r="F411" s="20">
        <v>6.2160000000000002</v>
      </c>
      <c r="G411" s="21"/>
      <c r="H411" s="22">
        <f t="shared" si="40"/>
        <v>0</v>
      </c>
      <c r="I411" s="1"/>
      <c r="J411" s="1">
        <f>H411</f>
        <v>0</v>
      </c>
      <c r="K411" s="1"/>
    </row>
    <row r="412" spans="1:16" s="2" customFormat="1" x14ac:dyDescent="0.25">
      <c r="A412" s="16" t="s">
        <v>714</v>
      </c>
      <c r="B412" s="17" t="s">
        <v>193</v>
      </c>
      <c r="C412" s="18" t="s">
        <v>167</v>
      </c>
      <c r="D412" s="19" t="s">
        <v>33</v>
      </c>
      <c r="E412" s="20">
        <v>0.38</v>
      </c>
      <c r="F412" s="20">
        <v>7.9799999999999996E-2</v>
      </c>
      <c r="G412" s="21"/>
      <c r="H412" s="22">
        <f t="shared" si="40"/>
        <v>0</v>
      </c>
      <c r="I412" s="1"/>
      <c r="J412" s="1">
        <f>H412</f>
        <v>0</v>
      </c>
      <c r="K412" s="1"/>
    </row>
    <row r="413" spans="1:16" s="2" customFormat="1" x14ac:dyDescent="0.25">
      <c r="A413" s="16" t="s">
        <v>715</v>
      </c>
      <c r="B413" s="17" t="s">
        <v>562</v>
      </c>
      <c r="C413" s="18" t="s">
        <v>563</v>
      </c>
      <c r="D413" s="19" t="s">
        <v>96</v>
      </c>
      <c r="E413" s="20">
        <v>1.3899999999999999E-2</v>
      </c>
      <c r="F413" s="20">
        <v>2.9189999999999997E-3</v>
      </c>
      <c r="G413" s="21"/>
      <c r="H413" s="22">
        <f t="shared" si="40"/>
        <v>0</v>
      </c>
      <c r="I413" s="1"/>
      <c r="J413" s="1"/>
      <c r="K413" s="1">
        <f>H413</f>
        <v>0</v>
      </c>
    </row>
    <row r="414" spans="1:16" s="2" customFormat="1" x14ac:dyDescent="0.25">
      <c r="A414" s="16" t="s">
        <v>716</v>
      </c>
      <c r="B414" s="17" t="s">
        <v>565</v>
      </c>
      <c r="C414" s="18" t="s">
        <v>566</v>
      </c>
      <c r="D414" s="19" t="s">
        <v>567</v>
      </c>
      <c r="E414" s="20">
        <v>92.2</v>
      </c>
      <c r="F414" s="20">
        <v>19.361999999999998</v>
      </c>
      <c r="G414" s="21"/>
      <c r="H414" s="22">
        <f t="shared" si="40"/>
        <v>0</v>
      </c>
      <c r="I414" s="1"/>
      <c r="J414" s="1"/>
      <c r="K414" s="1">
        <f>H414</f>
        <v>0</v>
      </c>
    </row>
    <row r="415" spans="1:16" s="2" customFormat="1" x14ac:dyDescent="0.25">
      <c r="A415" s="16" t="s">
        <v>717</v>
      </c>
      <c r="B415" s="17" t="s">
        <v>569</v>
      </c>
      <c r="C415" s="18" t="s">
        <v>570</v>
      </c>
      <c r="D415" s="19" t="s">
        <v>96</v>
      </c>
      <c r="E415" s="20">
        <v>0.186</v>
      </c>
      <c r="F415" s="20">
        <v>3.9059999999999997E-2</v>
      </c>
      <c r="G415" s="21"/>
      <c r="H415" s="22">
        <f t="shared" si="40"/>
        <v>0</v>
      </c>
      <c r="I415" s="1"/>
      <c r="J415" s="1"/>
      <c r="K415" s="1">
        <f>H415</f>
        <v>0</v>
      </c>
    </row>
    <row r="416" spans="1:16" s="2" customFormat="1" x14ac:dyDescent="0.25">
      <c r="A416" s="10" t="s">
        <v>718</v>
      </c>
      <c r="B416" s="11" t="s">
        <v>572</v>
      </c>
      <c r="C416" s="12" t="s">
        <v>573</v>
      </c>
      <c r="D416" s="13" t="s">
        <v>63</v>
      </c>
      <c r="E416" s="49">
        <v>1E-3</v>
      </c>
      <c r="F416" s="50"/>
      <c r="G416" s="14"/>
      <c r="H416" s="15"/>
      <c r="I416" s="1"/>
      <c r="J416" s="1"/>
      <c r="K416" s="1"/>
      <c r="P416" s="2">
        <f>+E416/$O$18</f>
        <v>5.1282051282051286E-5</v>
      </c>
    </row>
    <row r="417" spans="1:16" s="2" customFormat="1" x14ac:dyDescent="0.25">
      <c r="A417" s="16" t="s">
        <v>719</v>
      </c>
      <c r="B417" s="17" t="s">
        <v>24</v>
      </c>
      <c r="C417" s="18" t="s">
        <v>25</v>
      </c>
      <c r="D417" s="19" t="s">
        <v>26</v>
      </c>
      <c r="E417" s="20">
        <v>598.26</v>
      </c>
      <c r="F417" s="20">
        <v>0.59826000000000001</v>
      </c>
      <c r="G417" s="21"/>
      <c r="H417" s="22">
        <f t="shared" ref="H417:H430" si="41">F417*G417</f>
        <v>0</v>
      </c>
      <c r="I417" s="1">
        <f>H417</f>
        <v>0</v>
      </c>
      <c r="J417" s="1"/>
      <c r="K417" s="1"/>
    </row>
    <row r="418" spans="1:16" s="2" customFormat="1" x14ac:dyDescent="0.25">
      <c r="A418" s="16" t="s">
        <v>720</v>
      </c>
      <c r="B418" s="17" t="s">
        <v>28</v>
      </c>
      <c r="C418" s="18" t="s">
        <v>29</v>
      </c>
      <c r="D418" s="19" t="s">
        <v>26</v>
      </c>
      <c r="E418" s="20">
        <v>19.7</v>
      </c>
      <c r="F418" s="20">
        <v>1.9699999999999999E-2</v>
      </c>
      <c r="G418" s="21"/>
      <c r="H418" s="22">
        <f t="shared" si="41"/>
        <v>0</v>
      </c>
      <c r="I418" s="1">
        <f>H418</f>
        <v>0</v>
      </c>
      <c r="J418" s="1"/>
      <c r="K418" s="1"/>
    </row>
    <row r="419" spans="1:16" s="2" customFormat="1" x14ac:dyDescent="0.25">
      <c r="A419" s="16" t="s">
        <v>721</v>
      </c>
      <c r="B419" s="17" t="s">
        <v>108</v>
      </c>
      <c r="C419" s="18" t="s">
        <v>109</v>
      </c>
      <c r="D419" s="19" t="s">
        <v>33</v>
      </c>
      <c r="E419" s="20">
        <v>0.27</v>
      </c>
      <c r="F419" s="20">
        <v>2.7E-4</v>
      </c>
      <c r="G419" s="21"/>
      <c r="H419" s="22">
        <f t="shared" si="41"/>
        <v>0</v>
      </c>
      <c r="I419" s="1"/>
      <c r="J419" s="1">
        <f>H419</f>
        <v>0</v>
      </c>
      <c r="K419" s="1"/>
    </row>
    <row r="420" spans="1:16" s="2" customFormat="1" x14ac:dyDescent="0.25">
      <c r="A420" s="16" t="s">
        <v>722</v>
      </c>
      <c r="B420" s="17" t="s">
        <v>578</v>
      </c>
      <c r="C420" s="18" t="s">
        <v>579</v>
      </c>
      <c r="D420" s="19" t="s">
        <v>33</v>
      </c>
      <c r="E420" s="20">
        <v>29.16</v>
      </c>
      <c r="F420" s="20">
        <v>2.9160000000000002E-2</v>
      </c>
      <c r="G420" s="21"/>
      <c r="H420" s="22">
        <f t="shared" si="41"/>
        <v>0</v>
      </c>
      <c r="I420" s="1"/>
      <c r="J420" s="1">
        <f>H420</f>
        <v>0</v>
      </c>
      <c r="K420" s="1"/>
    </row>
    <row r="421" spans="1:16" s="2" customFormat="1" x14ac:dyDescent="0.25">
      <c r="A421" s="16" t="s">
        <v>723</v>
      </c>
      <c r="B421" s="17" t="s">
        <v>581</v>
      </c>
      <c r="C421" s="18" t="s">
        <v>582</v>
      </c>
      <c r="D421" s="19" t="s">
        <v>33</v>
      </c>
      <c r="E421" s="20">
        <v>0.86</v>
      </c>
      <c r="F421" s="20">
        <v>8.5999999999999998E-4</v>
      </c>
      <c r="G421" s="21"/>
      <c r="H421" s="22">
        <f t="shared" si="41"/>
        <v>0</v>
      </c>
      <c r="I421" s="1"/>
      <c r="J421" s="1">
        <f>H421</f>
        <v>0</v>
      </c>
      <c r="K421" s="1"/>
    </row>
    <row r="422" spans="1:16" s="2" customFormat="1" x14ac:dyDescent="0.25">
      <c r="A422" s="16" t="s">
        <v>724</v>
      </c>
      <c r="B422" s="17" t="s">
        <v>166</v>
      </c>
      <c r="C422" s="18" t="s">
        <v>167</v>
      </c>
      <c r="D422" s="19" t="s">
        <v>33</v>
      </c>
      <c r="E422" s="20">
        <v>1.08</v>
      </c>
      <c r="F422" s="20">
        <v>1.08E-3</v>
      </c>
      <c r="G422" s="21"/>
      <c r="H422" s="22">
        <f t="shared" si="41"/>
        <v>0</v>
      </c>
      <c r="I422" s="1"/>
      <c r="J422" s="1">
        <f>H422</f>
        <v>0</v>
      </c>
      <c r="K422" s="1"/>
    </row>
    <row r="423" spans="1:16" s="2" customFormat="1" x14ac:dyDescent="0.25">
      <c r="A423" s="16" t="s">
        <v>725</v>
      </c>
      <c r="B423" s="17" t="s">
        <v>585</v>
      </c>
      <c r="C423" s="18" t="s">
        <v>586</v>
      </c>
      <c r="D423" s="19" t="s">
        <v>48</v>
      </c>
      <c r="E423" s="20">
        <v>102</v>
      </c>
      <c r="F423" s="20">
        <v>0.10200000000000001</v>
      </c>
      <c r="G423" s="21"/>
      <c r="H423" s="22">
        <f t="shared" si="41"/>
        <v>0</v>
      </c>
      <c r="I423" s="1"/>
      <c r="J423" s="1"/>
      <c r="K423" s="1">
        <f t="shared" ref="K423:K430" si="42">H423</f>
        <v>0</v>
      </c>
    </row>
    <row r="424" spans="1:16" s="2" customFormat="1" x14ac:dyDescent="0.25">
      <c r="A424" s="16" t="s">
        <v>726</v>
      </c>
      <c r="B424" s="17" t="s">
        <v>201</v>
      </c>
      <c r="C424" s="18" t="s">
        <v>202</v>
      </c>
      <c r="D424" s="19" t="s">
        <v>48</v>
      </c>
      <c r="E424" s="20">
        <v>0.42399999999999999</v>
      </c>
      <c r="F424" s="20">
        <v>4.2400000000000001E-4</v>
      </c>
      <c r="G424" s="21"/>
      <c r="H424" s="22">
        <f t="shared" si="41"/>
        <v>0</v>
      </c>
      <c r="I424" s="1"/>
      <c r="J424" s="1"/>
      <c r="K424" s="1">
        <f t="shared" si="42"/>
        <v>0</v>
      </c>
    </row>
    <row r="425" spans="1:16" s="2" customFormat="1" x14ac:dyDescent="0.25">
      <c r="A425" s="16" t="s">
        <v>727</v>
      </c>
      <c r="B425" s="17" t="s">
        <v>210</v>
      </c>
      <c r="C425" s="18" t="s">
        <v>211</v>
      </c>
      <c r="D425" s="19" t="s">
        <v>96</v>
      </c>
      <c r="E425" s="20">
        <v>0.03</v>
      </c>
      <c r="F425" s="20">
        <v>3.0000000000000001E-5</v>
      </c>
      <c r="G425" s="21"/>
      <c r="H425" s="22">
        <f t="shared" si="41"/>
        <v>0</v>
      </c>
      <c r="I425" s="1"/>
      <c r="J425" s="1"/>
      <c r="K425" s="1">
        <f t="shared" si="42"/>
        <v>0</v>
      </c>
    </row>
    <row r="426" spans="1:16" s="2" customFormat="1" x14ac:dyDescent="0.25">
      <c r="A426" s="16" t="s">
        <v>728</v>
      </c>
      <c r="B426" s="17" t="s">
        <v>213</v>
      </c>
      <c r="C426" s="18" t="s">
        <v>214</v>
      </c>
      <c r="D426" s="19" t="s">
        <v>96</v>
      </c>
      <c r="E426" s="20">
        <v>8.2000000000000003E-2</v>
      </c>
      <c r="F426" s="20">
        <v>8.2000000000000001E-5</v>
      </c>
      <c r="G426" s="21"/>
      <c r="H426" s="22">
        <f t="shared" si="41"/>
        <v>0</v>
      </c>
      <c r="I426" s="1"/>
      <c r="J426" s="1"/>
      <c r="K426" s="1">
        <f t="shared" si="42"/>
        <v>0</v>
      </c>
    </row>
    <row r="427" spans="1:16" s="2" customFormat="1" x14ac:dyDescent="0.25">
      <c r="A427" s="16" t="s">
        <v>729</v>
      </c>
      <c r="B427" s="17" t="s">
        <v>591</v>
      </c>
      <c r="C427" s="18" t="s">
        <v>592</v>
      </c>
      <c r="D427" s="19" t="s">
        <v>96</v>
      </c>
      <c r="E427" s="20">
        <v>7.6200000000000004E-2</v>
      </c>
      <c r="F427" s="20">
        <v>7.6200000000000009E-5</v>
      </c>
      <c r="G427" s="21"/>
      <c r="H427" s="22">
        <f t="shared" si="41"/>
        <v>0</v>
      </c>
      <c r="I427" s="1"/>
      <c r="J427" s="1"/>
      <c r="K427" s="1">
        <f t="shared" si="42"/>
        <v>0</v>
      </c>
    </row>
    <row r="428" spans="1:16" s="2" customFormat="1" x14ac:dyDescent="0.25">
      <c r="A428" s="16" t="s">
        <v>730</v>
      </c>
      <c r="B428" s="17" t="s">
        <v>594</v>
      </c>
      <c r="C428" s="18" t="s">
        <v>595</v>
      </c>
      <c r="D428" s="19" t="s">
        <v>218</v>
      </c>
      <c r="E428" s="20">
        <v>75</v>
      </c>
      <c r="F428" s="20">
        <v>7.4999999999999997E-2</v>
      </c>
      <c r="G428" s="21"/>
      <c r="H428" s="22">
        <f t="shared" si="41"/>
        <v>0</v>
      </c>
      <c r="I428" s="1"/>
      <c r="J428" s="1"/>
      <c r="K428" s="1">
        <f t="shared" si="42"/>
        <v>0</v>
      </c>
    </row>
    <row r="429" spans="1:16" s="2" customFormat="1" ht="20.399999999999999" x14ac:dyDescent="0.25">
      <c r="A429" s="16" t="s">
        <v>731</v>
      </c>
      <c r="B429" s="17" t="s">
        <v>597</v>
      </c>
      <c r="C429" s="18" t="s">
        <v>598</v>
      </c>
      <c r="D429" s="19" t="s">
        <v>48</v>
      </c>
      <c r="E429" s="20">
        <v>0.7</v>
      </c>
      <c r="F429" s="20">
        <v>6.9999999999999999E-4</v>
      </c>
      <c r="G429" s="21"/>
      <c r="H429" s="22">
        <f t="shared" si="41"/>
        <v>0</v>
      </c>
      <c r="I429" s="1"/>
      <c r="J429" s="1"/>
      <c r="K429" s="1">
        <f t="shared" si="42"/>
        <v>0</v>
      </c>
    </row>
    <row r="430" spans="1:16" s="2" customFormat="1" x14ac:dyDescent="0.25">
      <c r="A430" s="16" t="s">
        <v>732</v>
      </c>
      <c r="B430" s="17" t="s">
        <v>600</v>
      </c>
      <c r="C430" s="18" t="s">
        <v>601</v>
      </c>
      <c r="D430" s="19" t="s">
        <v>218</v>
      </c>
      <c r="E430" s="20">
        <v>65.099999999999994</v>
      </c>
      <c r="F430" s="20">
        <v>6.5099999999999991E-2</v>
      </c>
      <c r="G430" s="21"/>
      <c r="H430" s="22">
        <f t="shared" si="41"/>
        <v>0</v>
      </c>
      <c r="I430" s="1"/>
      <c r="J430" s="1"/>
      <c r="K430" s="1">
        <f t="shared" si="42"/>
        <v>0</v>
      </c>
    </row>
    <row r="431" spans="1:16" s="2" customFormat="1" x14ac:dyDescent="0.25">
      <c r="A431" s="10" t="s">
        <v>733</v>
      </c>
      <c r="B431" s="11" t="s">
        <v>734</v>
      </c>
      <c r="C431" s="12" t="s">
        <v>735</v>
      </c>
      <c r="D431" s="13" t="s">
        <v>154</v>
      </c>
      <c r="E431" s="49">
        <v>0.13100000000000001</v>
      </c>
      <c r="F431" s="50"/>
      <c r="G431" s="14"/>
      <c r="H431" s="15"/>
      <c r="I431" s="1"/>
      <c r="J431" s="1"/>
      <c r="K431" s="1"/>
      <c r="P431" s="2">
        <f>+E431/$O$18</f>
        <v>6.7179487179487183E-3</v>
      </c>
    </row>
    <row r="432" spans="1:16" s="2" customFormat="1" x14ac:dyDescent="0.25">
      <c r="A432" s="16" t="s">
        <v>736</v>
      </c>
      <c r="B432" s="17" t="s">
        <v>24</v>
      </c>
      <c r="C432" s="18" t="s">
        <v>25</v>
      </c>
      <c r="D432" s="19" t="s">
        <v>26</v>
      </c>
      <c r="E432" s="20">
        <v>5.31</v>
      </c>
      <c r="F432" s="20">
        <v>0.69560999999999995</v>
      </c>
      <c r="G432" s="21"/>
      <c r="H432" s="22">
        <f t="shared" ref="H432:H439" si="43">F432*G432</f>
        <v>0</v>
      </c>
      <c r="I432" s="1">
        <f>H432</f>
        <v>0</v>
      </c>
      <c r="J432" s="1"/>
      <c r="K432" s="1"/>
    </row>
    <row r="433" spans="1:16" s="2" customFormat="1" x14ac:dyDescent="0.25">
      <c r="A433" s="16" t="s">
        <v>737</v>
      </c>
      <c r="B433" s="17" t="s">
        <v>28</v>
      </c>
      <c r="C433" s="18" t="s">
        <v>29</v>
      </c>
      <c r="D433" s="19" t="s">
        <v>26</v>
      </c>
      <c r="E433" s="20">
        <v>0.02</v>
      </c>
      <c r="F433" s="20">
        <v>2.6200000000000004E-3</v>
      </c>
      <c r="G433" s="21"/>
      <c r="H433" s="22">
        <f t="shared" si="43"/>
        <v>0</v>
      </c>
      <c r="I433" s="1">
        <f>H433</f>
        <v>0</v>
      </c>
      <c r="J433" s="1"/>
      <c r="K433" s="1"/>
    </row>
    <row r="434" spans="1:16" s="2" customFormat="1" x14ac:dyDescent="0.25">
      <c r="A434" s="16" t="s">
        <v>738</v>
      </c>
      <c r="B434" s="17" t="s">
        <v>108</v>
      </c>
      <c r="C434" s="18" t="s">
        <v>109</v>
      </c>
      <c r="D434" s="19" t="s">
        <v>33</v>
      </c>
      <c r="E434" s="20">
        <v>0.01</v>
      </c>
      <c r="F434" s="20">
        <v>1.3100000000000002E-3</v>
      </c>
      <c r="G434" s="21"/>
      <c r="H434" s="22">
        <f t="shared" si="43"/>
        <v>0</v>
      </c>
      <c r="I434" s="1"/>
      <c r="J434" s="1">
        <f>H434</f>
        <v>0</v>
      </c>
      <c r="K434" s="1"/>
    </row>
    <row r="435" spans="1:16" s="2" customFormat="1" x14ac:dyDescent="0.25">
      <c r="A435" s="16" t="s">
        <v>739</v>
      </c>
      <c r="B435" s="17" t="s">
        <v>270</v>
      </c>
      <c r="C435" s="18" t="s">
        <v>271</v>
      </c>
      <c r="D435" s="19" t="s">
        <v>33</v>
      </c>
      <c r="E435" s="20">
        <v>0.01</v>
      </c>
      <c r="F435" s="20">
        <v>1.3100000000000002E-3</v>
      </c>
      <c r="G435" s="21"/>
      <c r="H435" s="22">
        <f t="shared" si="43"/>
        <v>0</v>
      </c>
      <c r="I435" s="1"/>
      <c r="J435" s="1">
        <f>H435</f>
        <v>0</v>
      </c>
      <c r="K435" s="1"/>
    </row>
    <row r="436" spans="1:16" s="2" customFormat="1" x14ac:dyDescent="0.25">
      <c r="A436" s="16" t="s">
        <v>740</v>
      </c>
      <c r="B436" s="17" t="s">
        <v>193</v>
      </c>
      <c r="C436" s="18" t="s">
        <v>167</v>
      </c>
      <c r="D436" s="19" t="s">
        <v>33</v>
      </c>
      <c r="E436" s="20">
        <v>0.01</v>
      </c>
      <c r="F436" s="20">
        <v>1.3100000000000002E-3</v>
      </c>
      <c r="G436" s="21"/>
      <c r="H436" s="22">
        <f t="shared" si="43"/>
        <v>0</v>
      </c>
      <c r="I436" s="1"/>
      <c r="J436" s="1">
        <f>H436</f>
        <v>0</v>
      </c>
      <c r="K436" s="1"/>
    </row>
    <row r="437" spans="1:16" s="2" customFormat="1" ht="20.399999999999999" x14ac:dyDescent="0.25">
      <c r="A437" s="16" t="s">
        <v>741</v>
      </c>
      <c r="B437" s="17" t="s">
        <v>311</v>
      </c>
      <c r="C437" s="18" t="s">
        <v>312</v>
      </c>
      <c r="D437" s="19" t="s">
        <v>33</v>
      </c>
      <c r="E437" s="20">
        <v>1.1200000000000001</v>
      </c>
      <c r="F437" s="20">
        <v>0.14672000000000002</v>
      </c>
      <c r="G437" s="21"/>
      <c r="H437" s="22">
        <f t="shared" si="43"/>
        <v>0</v>
      </c>
      <c r="I437" s="1"/>
      <c r="J437" s="1">
        <f>H437</f>
        <v>0</v>
      </c>
      <c r="K437" s="1"/>
    </row>
    <row r="438" spans="1:16" s="2" customFormat="1" x14ac:dyDescent="0.25">
      <c r="A438" s="16" t="s">
        <v>742</v>
      </c>
      <c r="B438" s="17" t="s">
        <v>743</v>
      </c>
      <c r="C438" s="18" t="s">
        <v>744</v>
      </c>
      <c r="D438" s="19" t="s">
        <v>96</v>
      </c>
      <c r="E438" s="20">
        <v>1.2E-2</v>
      </c>
      <c r="F438" s="20">
        <v>1.572E-3</v>
      </c>
      <c r="G438" s="21"/>
      <c r="H438" s="22">
        <f t="shared" si="43"/>
        <v>0</v>
      </c>
      <c r="I438" s="1"/>
      <c r="J438" s="1"/>
      <c r="K438" s="1">
        <f>H438</f>
        <v>0</v>
      </c>
    </row>
    <row r="439" spans="1:16" s="2" customFormat="1" x14ac:dyDescent="0.25">
      <c r="A439" s="16" t="s">
        <v>745</v>
      </c>
      <c r="B439" s="17" t="s">
        <v>746</v>
      </c>
      <c r="C439" s="18" t="s">
        <v>747</v>
      </c>
      <c r="D439" s="19" t="s">
        <v>96</v>
      </c>
      <c r="E439" s="20">
        <v>2E-3</v>
      </c>
      <c r="F439" s="20">
        <v>2.6200000000000003E-4</v>
      </c>
      <c r="G439" s="21"/>
      <c r="H439" s="22">
        <f t="shared" si="43"/>
        <v>0</v>
      </c>
      <c r="I439" s="1"/>
      <c r="J439" s="1"/>
      <c r="K439" s="1">
        <f>H439</f>
        <v>0</v>
      </c>
    </row>
    <row r="440" spans="1:16" s="2" customFormat="1" x14ac:dyDescent="0.25">
      <c r="A440" s="10" t="s">
        <v>748</v>
      </c>
      <c r="B440" s="11" t="s">
        <v>749</v>
      </c>
      <c r="C440" s="12" t="s">
        <v>750</v>
      </c>
      <c r="D440" s="13" t="s">
        <v>154</v>
      </c>
      <c r="E440" s="49">
        <v>0.13100000000000001</v>
      </c>
      <c r="F440" s="50"/>
      <c r="G440" s="14"/>
      <c r="H440" s="15"/>
      <c r="I440" s="1"/>
      <c r="J440" s="1"/>
      <c r="K440" s="1"/>
      <c r="P440" s="2">
        <f>+E440/$O$18</f>
        <v>6.7179487179487183E-3</v>
      </c>
    </row>
    <row r="441" spans="1:16" s="2" customFormat="1" x14ac:dyDescent="0.25">
      <c r="A441" s="16" t="s">
        <v>751</v>
      </c>
      <c r="B441" s="17" t="s">
        <v>24</v>
      </c>
      <c r="C441" s="18" t="s">
        <v>25</v>
      </c>
      <c r="D441" s="19" t="s">
        <v>26</v>
      </c>
      <c r="E441" s="20">
        <v>7.66</v>
      </c>
      <c r="F441" s="20">
        <v>1.00346</v>
      </c>
      <c r="G441" s="21"/>
      <c r="H441" s="22">
        <f t="shared" ref="H441:H448" si="44">F441*G441</f>
        <v>0</v>
      </c>
      <c r="I441" s="1">
        <f>H441</f>
        <v>0</v>
      </c>
      <c r="J441" s="1"/>
      <c r="K441" s="1"/>
    </row>
    <row r="442" spans="1:16" s="2" customFormat="1" x14ac:dyDescent="0.25">
      <c r="A442" s="16" t="s">
        <v>752</v>
      </c>
      <c r="B442" s="17" t="s">
        <v>28</v>
      </c>
      <c r="C442" s="18" t="s">
        <v>29</v>
      </c>
      <c r="D442" s="19" t="s">
        <v>26</v>
      </c>
      <c r="E442" s="20">
        <v>0.04</v>
      </c>
      <c r="F442" s="20">
        <v>5.2400000000000007E-3</v>
      </c>
      <c r="G442" s="21"/>
      <c r="H442" s="22">
        <f t="shared" si="44"/>
        <v>0</v>
      </c>
      <c r="I442" s="1">
        <f>H442</f>
        <v>0</v>
      </c>
      <c r="J442" s="1"/>
      <c r="K442" s="1"/>
    </row>
    <row r="443" spans="1:16" s="2" customFormat="1" x14ac:dyDescent="0.25">
      <c r="A443" s="16" t="s">
        <v>753</v>
      </c>
      <c r="B443" s="17" t="s">
        <v>108</v>
      </c>
      <c r="C443" s="18" t="s">
        <v>109</v>
      </c>
      <c r="D443" s="19" t="s">
        <v>33</v>
      </c>
      <c r="E443" s="20">
        <v>0.02</v>
      </c>
      <c r="F443" s="20">
        <v>2.6200000000000004E-3</v>
      </c>
      <c r="G443" s="21"/>
      <c r="H443" s="22">
        <f t="shared" si="44"/>
        <v>0</v>
      </c>
      <c r="I443" s="1"/>
      <c r="J443" s="1">
        <f>H443</f>
        <v>0</v>
      </c>
      <c r="K443" s="1"/>
    </row>
    <row r="444" spans="1:16" s="2" customFormat="1" x14ac:dyDescent="0.25">
      <c r="A444" s="16" t="s">
        <v>754</v>
      </c>
      <c r="B444" s="17" t="s">
        <v>270</v>
      </c>
      <c r="C444" s="18" t="s">
        <v>271</v>
      </c>
      <c r="D444" s="19" t="s">
        <v>33</v>
      </c>
      <c r="E444" s="20">
        <v>0.02</v>
      </c>
      <c r="F444" s="20">
        <v>2.6200000000000004E-3</v>
      </c>
      <c r="G444" s="21"/>
      <c r="H444" s="22">
        <f t="shared" si="44"/>
        <v>0</v>
      </c>
      <c r="I444" s="1"/>
      <c r="J444" s="1">
        <f>H444</f>
        <v>0</v>
      </c>
      <c r="K444" s="1"/>
    </row>
    <row r="445" spans="1:16" s="2" customFormat="1" x14ac:dyDescent="0.25">
      <c r="A445" s="16" t="s">
        <v>755</v>
      </c>
      <c r="B445" s="17" t="s">
        <v>193</v>
      </c>
      <c r="C445" s="18" t="s">
        <v>167</v>
      </c>
      <c r="D445" s="19" t="s">
        <v>33</v>
      </c>
      <c r="E445" s="20">
        <v>0.02</v>
      </c>
      <c r="F445" s="20">
        <v>2.6200000000000004E-3</v>
      </c>
      <c r="G445" s="21"/>
      <c r="H445" s="22">
        <f t="shared" si="44"/>
        <v>0</v>
      </c>
      <c r="I445" s="1"/>
      <c r="J445" s="1">
        <f>H445</f>
        <v>0</v>
      </c>
      <c r="K445" s="1"/>
    </row>
    <row r="446" spans="1:16" s="2" customFormat="1" ht="20.399999999999999" x14ac:dyDescent="0.25">
      <c r="A446" s="16" t="s">
        <v>756</v>
      </c>
      <c r="B446" s="17" t="s">
        <v>311</v>
      </c>
      <c r="C446" s="18" t="s">
        <v>312</v>
      </c>
      <c r="D446" s="19" t="s">
        <v>33</v>
      </c>
      <c r="E446" s="20">
        <v>1.3</v>
      </c>
      <c r="F446" s="20">
        <v>0.17030000000000001</v>
      </c>
      <c r="G446" s="21"/>
      <c r="H446" s="22">
        <f t="shared" si="44"/>
        <v>0</v>
      </c>
      <c r="I446" s="1"/>
      <c r="J446" s="1">
        <f>H446</f>
        <v>0</v>
      </c>
      <c r="K446" s="1"/>
    </row>
    <row r="447" spans="1:16" s="2" customFormat="1" x14ac:dyDescent="0.25">
      <c r="A447" s="16" t="s">
        <v>757</v>
      </c>
      <c r="B447" s="17" t="s">
        <v>758</v>
      </c>
      <c r="C447" s="18" t="s">
        <v>759</v>
      </c>
      <c r="D447" s="19" t="s">
        <v>96</v>
      </c>
      <c r="E447" s="20">
        <v>3.7999999999999999E-2</v>
      </c>
      <c r="F447" s="20">
        <v>4.9779999999999998E-3</v>
      </c>
      <c r="G447" s="21"/>
      <c r="H447" s="22">
        <f t="shared" si="44"/>
        <v>0</v>
      </c>
      <c r="I447" s="1"/>
      <c r="J447" s="1"/>
      <c r="K447" s="1">
        <f>H447</f>
        <v>0</v>
      </c>
    </row>
    <row r="448" spans="1:16" s="2" customFormat="1" x14ac:dyDescent="0.25">
      <c r="A448" s="16" t="s">
        <v>760</v>
      </c>
      <c r="B448" s="17" t="s">
        <v>317</v>
      </c>
      <c r="C448" s="18" t="s">
        <v>318</v>
      </c>
      <c r="D448" s="19" t="s">
        <v>96</v>
      </c>
      <c r="E448" s="20">
        <v>2.8E-3</v>
      </c>
      <c r="F448" s="20">
        <v>3.6680000000000003E-4</v>
      </c>
      <c r="G448" s="21"/>
      <c r="H448" s="22">
        <f t="shared" si="44"/>
        <v>0</v>
      </c>
      <c r="I448" s="1"/>
      <c r="J448" s="1"/>
      <c r="K448" s="1">
        <f>H448</f>
        <v>0</v>
      </c>
    </row>
    <row r="449" spans="1:16" s="2" customFormat="1" x14ac:dyDescent="0.25">
      <c r="A449" s="6"/>
      <c r="B449" s="51"/>
      <c r="C449" s="52"/>
      <c r="D449" s="52"/>
      <c r="E449" s="52"/>
      <c r="F449" s="52"/>
      <c r="G449" s="53"/>
      <c r="H449" s="8"/>
      <c r="I449" s="1"/>
      <c r="J449" s="1"/>
      <c r="K449" s="1"/>
      <c r="P449" s="2">
        <f>+E449/$O$18</f>
        <v>0</v>
      </c>
    </row>
    <row r="450" spans="1:16" s="2" customFormat="1" x14ac:dyDescent="0.25">
      <c r="A450" s="6"/>
      <c r="B450" s="51" t="s">
        <v>761</v>
      </c>
      <c r="C450" s="52"/>
      <c r="D450" s="52"/>
      <c r="E450" s="52"/>
      <c r="F450" s="52"/>
      <c r="G450" s="53"/>
      <c r="H450" s="8">
        <f>E450*G450</f>
        <v>0</v>
      </c>
      <c r="I450" s="1"/>
      <c r="J450" s="1"/>
      <c r="K450" s="1"/>
      <c r="P450" s="2">
        <f>+E450/$O$18</f>
        <v>0</v>
      </c>
    </row>
    <row r="451" spans="1:16" s="2" customFormat="1" x14ac:dyDescent="0.25">
      <c r="A451" s="10" t="s">
        <v>762</v>
      </c>
      <c r="B451" s="11" t="s">
        <v>471</v>
      </c>
      <c r="C451" s="12" t="s">
        <v>472</v>
      </c>
      <c r="D451" s="13" t="s">
        <v>473</v>
      </c>
      <c r="E451" s="49">
        <v>1.4999999999999999E-2</v>
      </c>
      <c r="F451" s="50"/>
      <c r="G451" s="14"/>
      <c r="H451" s="15"/>
      <c r="I451" s="1"/>
      <c r="J451" s="1"/>
      <c r="K451" s="1"/>
      <c r="P451" s="2">
        <f>+E451/$O$18</f>
        <v>7.6923076923076923E-4</v>
      </c>
    </row>
    <row r="452" spans="1:16" s="2" customFormat="1" x14ac:dyDescent="0.25">
      <c r="A452" s="16" t="s">
        <v>763</v>
      </c>
      <c r="B452" s="17" t="s">
        <v>24</v>
      </c>
      <c r="C452" s="18" t="s">
        <v>25</v>
      </c>
      <c r="D452" s="19" t="s">
        <v>26</v>
      </c>
      <c r="E452" s="20">
        <v>997</v>
      </c>
      <c r="F452" s="20">
        <v>14.955</v>
      </c>
      <c r="G452" s="21"/>
      <c r="H452" s="22">
        <f t="shared" ref="H452:H468" si="45">F452*G452</f>
        <v>0</v>
      </c>
      <c r="I452" s="1">
        <f>H452</f>
        <v>0</v>
      </c>
      <c r="J452" s="1"/>
      <c r="K452" s="1"/>
    </row>
    <row r="453" spans="1:16" s="2" customFormat="1" x14ac:dyDescent="0.25">
      <c r="A453" s="16" t="s">
        <v>764</v>
      </c>
      <c r="B453" s="17" t="s">
        <v>28</v>
      </c>
      <c r="C453" s="18" t="s">
        <v>29</v>
      </c>
      <c r="D453" s="19" t="s">
        <v>26</v>
      </c>
      <c r="E453" s="20">
        <v>366.98</v>
      </c>
      <c r="F453" s="20">
        <v>5.5046999999999997</v>
      </c>
      <c r="G453" s="21"/>
      <c r="H453" s="22">
        <f t="shared" si="45"/>
        <v>0</v>
      </c>
      <c r="I453" s="1">
        <f>H453</f>
        <v>0</v>
      </c>
      <c r="J453" s="1"/>
      <c r="K453" s="1"/>
    </row>
    <row r="454" spans="1:16" s="2" customFormat="1" x14ac:dyDescent="0.25">
      <c r="A454" s="16" t="s">
        <v>765</v>
      </c>
      <c r="B454" s="17" t="s">
        <v>381</v>
      </c>
      <c r="C454" s="18" t="s">
        <v>382</v>
      </c>
      <c r="D454" s="19" t="s">
        <v>33</v>
      </c>
      <c r="E454" s="20">
        <v>227.27</v>
      </c>
      <c r="F454" s="20">
        <v>3.4090500000000001</v>
      </c>
      <c r="G454" s="21"/>
      <c r="H454" s="22">
        <f t="shared" si="45"/>
        <v>0</v>
      </c>
      <c r="I454" s="1"/>
      <c r="J454" s="1">
        <f t="shared" ref="J454:J462" si="46">H454</f>
        <v>0</v>
      </c>
      <c r="K454" s="1"/>
    </row>
    <row r="455" spans="1:16" s="2" customFormat="1" x14ac:dyDescent="0.25">
      <c r="A455" s="16" t="s">
        <v>766</v>
      </c>
      <c r="B455" s="17" t="s">
        <v>478</v>
      </c>
      <c r="C455" s="18" t="s">
        <v>479</v>
      </c>
      <c r="D455" s="19" t="s">
        <v>33</v>
      </c>
      <c r="E455" s="20">
        <v>11.44</v>
      </c>
      <c r="F455" s="20">
        <v>0.17159999999999997</v>
      </c>
      <c r="G455" s="21"/>
      <c r="H455" s="22">
        <f t="shared" si="45"/>
        <v>0</v>
      </c>
      <c r="I455" s="1"/>
      <c r="J455" s="1">
        <f t="shared" si="46"/>
        <v>0</v>
      </c>
      <c r="K455" s="1"/>
    </row>
    <row r="456" spans="1:16" s="2" customFormat="1" x14ac:dyDescent="0.25">
      <c r="A456" s="16" t="s">
        <v>767</v>
      </c>
      <c r="B456" s="17" t="s">
        <v>417</v>
      </c>
      <c r="C456" s="18" t="s">
        <v>418</v>
      </c>
      <c r="D456" s="19" t="s">
        <v>33</v>
      </c>
      <c r="E456" s="20">
        <v>49.73</v>
      </c>
      <c r="F456" s="20">
        <v>0.74594999999999989</v>
      </c>
      <c r="G456" s="21"/>
      <c r="H456" s="22">
        <f t="shared" si="45"/>
        <v>0</v>
      </c>
      <c r="I456" s="1"/>
      <c r="J456" s="1">
        <f t="shared" si="46"/>
        <v>0</v>
      </c>
      <c r="K456" s="1"/>
    </row>
    <row r="457" spans="1:16" s="2" customFormat="1" x14ac:dyDescent="0.25">
      <c r="A457" s="16" t="s">
        <v>768</v>
      </c>
      <c r="B457" s="17" t="s">
        <v>482</v>
      </c>
      <c r="C457" s="18" t="s">
        <v>483</v>
      </c>
      <c r="D457" s="19" t="s">
        <v>33</v>
      </c>
      <c r="E457" s="20">
        <v>99</v>
      </c>
      <c r="F457" s="20">
        <v>1.4849999999999999</v>
      </c>
      <c r="G457" s="21"/>
      <c r="H457" s="22">
        <f t="shared" si="45"/>
        <v>0</v>
      </c>
      <c r="I457" s="1"/>
      <c r="J457" s="1">
        <f t="shared" si="46"/>
        <v>0</v>
      </c>
      <c r="K457" s="1"/>
    </row>
    <row r="458" spans="1:16" s="2" customFormat="1" x14ac:dyDescent="0.25">
      <c r="A458" s="16" t="s">
        <v>769</v>
      </c>
      <c r="B458" s="17" t="s">
        <v>485</v>
      </c>
      <c r="C458" s="18" t="s">
        <v>486</v>
      </c>
      <c r="D458" s="19" t="s">
        <v>33</v>
      </c>
      <c r="E458" s="20">
        <v>9.4</v>
      </c>
      <c r="F458" s="20">
        <v>0.14099999999999999</v>
      </c>
      <c r="G458" s="21"/>
      <c r="H458" s="22">
        <f t="shared" si="45"/>
        <v>0</v>
      </c>
      <c r="I458" s="1"/>
      <c r="J458" s="1">
        <f t="shared" si="46"/>
        <v>0</v>
      </c>
      <c r="K458" s="1"/>
    </row>
    <row r="459" spans="1:16" s="2" customFormat="1" x14ac:dyDescent="0.25">
      <c r="A459" s="16" t="s">
        <v>770</v>
      </c>
      <c r="B459" s="17" t="s">
        <v>190</v>
      </c>
      <c r="C459" s="18" t="s">
        <v>191</v>
      </c>
      <c r="D459" s="19" t="s">
        <v>33</v>
      </c>
      <c r="E459" s="20">
        <v>68.59</v>
      </c>
      <c r="F459" s="20">
        <v>1.02885</v>
      </c>
      <c r="G459" s="21"/>
      <c r="H459" s="22">
        <f t="shared" si="45"/>
        <v>0</v>
      </c>
      <c r="I459" s="1"/>
      <c r="J459" s="1">
        <f t="shared" si="46"/>
        <v>0</v>
      </c>
      <c r="K459" s="1"/>
    </row>
    <row r="460" spans="1:16" s="2" customFormat="1" x14ac:dyDescent="0.25">
      <c r="A460" s="16" t="s">
        <v>771</v>
      </c>
      <c r="B460" s="17" t="s">
        <v>193</v>
      </c>
      <c r="C460" s="18" t="s">
        <v>167</v>
      </c>
      <c r="D460" s="19" t="s">
        <v>33</v>
      </c>
      <c r="E460" s="20">
        <v>0.55000000000000004</v>
      </c>
      <c r="F460" s="20">
        <v>8.2500000000000004E-3</v>
      </c>
      <c r="G460" s="21"/>
      <c r="H460" s="22">
        <f t="shared" si="45"/>
        <v>0</v>
      </c>
      <c r="I460" s="1"/>
      <c r="J460" s="1">
        <f t="shared" si="46"/>
        <v>0</v>
      </c>
      <c r="K460" s="1"/>
    </row>
    <row r="461" spans="1:16" s="2" customFormat="1" ht="20.399999999999999" x14ac:dyDescent="0.25">
      <c r="A461" s="16" t="s">
        <v>772</v>
      </c>
      <c r="B461" s="17" t="s">
        <v>490</v>
      </c>
      <c r="C461" s="18" t="s">
        <v>491</v>
      </c>
      <c r="D461" s="19" t="s">
        <v>33</v>
      </c>
      <c r="E461" s="20">
        <v>41.3</v>
      </c>
      <c r="F461" s="20">
        <v>0.61949999999999994</v>
      </c>
      <c r="G461" s="21"/>
      <c r="H461" s="22">
        <f t="shared" si="45"/>
        <v>0</v>
      </c>
      <c r="I461" s="1"/>
      <c r="J461" s="1">
        <f t="shared" si="46"/>
        <v>0</v>
      </c>
      <c r="K461" s="1"/>
    </row>
    <row r="462" spans="1:16" s="2" customFormat="1" ht="20.399999999999999" x14ac:dyDescent="0.25">
      <c r="A462" s="16" t="s">
        <v>773</v>
      </c>
      <c r="B462" s="17" t="s">
        <v>493</v>
      </c>
      <c r="C462" s="18" t="s">
        <v>494</v>
      </c>
      <c r="D462" s="19" t="s">
        <v>33</v>
      </c>
      <c r="E462" s="20">
        <v>55</v>
      </c>
      <c r="F462" s="20">
        <v>0.82499999999999996</v>
      </c>
      <c r="G462" s="21"/>
      <c r="H462" s="22">
        <f t="shared" si="45"/>
        <v>0</v>
      </c>
      <c r="I462" s="1"/>
      <c r="J462" s="1">
        <f t="shared" si="46"/>
        <v>0</v>
      </c>
      <c r="K462" s="1"/>
    </row>
    <row r="463" spans="1:16" s="2" customFormat="1" x14ac:dyDescent="0.25">
      <c r="A463" s="16" t="s">
        <v>774</v>
      </c>
      <c r="B463" s="17" t="s">
        <v>201</v>
      </c>
      <c r="C463" s="18" t="s">
        <v>202</v>
      </c>
      <c r="D463" s="19" t="s">
        <v>48</v>
      </c>
      <c r="E463" s="20">
        <v>566</v>
      </c>
      <c r="F463" s="20">
        <v>8.49</v>
      </c>
      <c r="G463" s="21"/>
      <c r="H463" s="22">
        <f t="shared" si="45"/>
        <v>0</v>
      </c>
      <c r="I463" s="1"/>
      <c r="J463" s="1"/>
      <c r="K463" s="1">
        <f t="shared" ref="K463:K469" si="47">H463</f>
        <v>0</v>
      </c>
    </row>
    <row r="464" spans="1:16" s="2" customFormat="1" x14ac:dyDescent="0.25">
      <c r="A464" s="16" t="s">
        <v>775</v>
      </c>
      <c r="B464" s="17" t="s">
        <v>497</v>
      </c>
      <c r="C464" s="18" t="s">
        <v>498</v>
      </c>
      <c r="D464" s="19" t="s">
        <v>96</v>
      </c>
      <c r="E464" s="20">
        <v>7.0000000000000007E-2</v>
      </c>
      <c r="F464" s="20">
        <v>1.0500000000000002E-3</v>
      </c>
      <c r="G464" s="21"/>
      <c r="H464" s="22">
        <f t="shared" si="45"/>
        <v>0</v>
      </c>
      <c r="I464" s="1"/>
      <c r="J464" s="1"/>
      <c r="K464" s="1">
        <f t="shared" si="47"/>
        <v>0</v>
      </c>
    </row>
    <row r="465" spans="1:16" s="2" customFormat="1" x14ac:dyDescent="0.25">
      <c r="A465" s="16" t="s">
        <v>776</v>
      </c>
      <c r="B465" s="17" t="s">
        <v>500</v>
      </c>
      <c r="C465" s="18" t="s">
        <v>501</v>
      </c>
      <c r="D465" s="19" t="s">
        <v>96</v>
      </c>
      <c r="E465" s="20">
        <v>0.15</v>
      </c>
      <c r="F465" s="20">
        <v>2.2499999999999998E-3</v>
      </c>
      <c r="G465" s="21"/>
      <c r="H465" s="22">
        <f t="shared" si="45"/>
        <v>0</v>
      </c>
      <c r="I465" s="1"/>
      <c r="J465" s="1"/>
      <c r="K465" s="1">
        <f t="shared" si="47"/>
        <v>0</v>
      </c>
    </row>
    <row r="466" spans="1:16" s="2" customFormat="1" ht="20.399999999999999" x14ac:dyDescent="0.25">
      <c r="A466" s="16" t="s">
        <v>777</v>
      </c>
      <c r="B466" s="17" t="s">
        <v>220</v>
      </c>
      <c r="C466" s="18" t="s">
        <v>221</v>
      </c>
      <c r="D466" s="19" t="s">
        <v>48</v>
      </c>
      <c r="E466" s="20">
        <v>0.27</v>
      </c>
      <c r="F466" s="20">
        <v>4.0499999999999998E-3</v>
      </c>
      <c r="G466" s="21"/>
      <c r="H466" s="22">
        <f t="shared" si="45"/>
        <v>0</v>
      </c>
      <c r="I466" s="1"/>
      <c r="J466" s="1"/>
      <c r="K466" s="1">
        <f t="shared" si="47"/>
        <v>0</v>
      </c>
    </row>
    <row r="467" spans="1:16" s="2" customFormat="1" x14ac:dyDescent="0.25">
      <c r="A467" s="16" t="s">
        <v>778</v>
      </c>
      <c r="B467" s="17" t="s">
        <v>504</v>
      </c>
      <c r="C467" s="18" t="s">
        <v>505</v>
      </c>
      <c r="D467" s="19" t="s">
        <v>225</v>
      </c>
      <c r="E467" s="20">
        <v>9.9</v>
      </c>
      <c r="F467" s="20">
        <v>0.14849999999999999</v>
      </c>
      <c r="G467" s="21"/>
      <c r="H467" s="22">
        <f t="shared" si="45"/>
        <v>0</v>
      </c>
      <c r="I467" s="1"/>
      <c r="J467" s="1"/>
      <c r="K467" s="1">
        <f t="shared" si="47"/>
        <v>0</v>
      </c>
    </row>
    <row r="468" spans="1:16" s="2" customFormat="1" x14ac:dyDescent="0.25">
      <c r="A468" s="16" t="s">
        <v>779</v>
      </c>
      <c r="B468" s="17" t="s">
        <v>507</v>
      </c>
      <c r="C468" s="18" t="s">
        <v>508</v>
      </c>
      <c r="D468" s="19" t="s">
        <v>96</v>
      </c>
      <c r="E468" s="20">
        <v>0.1</v>
      </c>
      <c r="F468" s="20">
        <v>1.5E-3</v>
      </c>
      <c r="G468" s="21"/>
      <c r="H468" s="22">
        <f t="shared" si="45"/>
        <v>0</v>
      </c>
      <c r="I468" s="1"/>
      <c r="J468" s="1"/>
      <c r="K468" s="1">
        <f t="shared" si="47"/>
        <v>0</v>
      </c>
    </row>
    <row r="469" spans="1:16" s="2" customFormat="1" x14ac:dyDescent="0.25">
      <c r="A469" s="10" t="s">
        <v>780</v>
      </c>
      <c r="B469" s="11" t="s">
        <v>510</v>
      </c>
      <c r="C469" s="12" t="s">
        <v>511</v>
      </c>
      <c r="D469" s="13" t="s">
        <v>512</v>
      </c>
      <c r="E469" s="49">
        <v>15.06</v>
      </c>
      <c r="F469" s="50"/>
      <c r="G469" s="21"/>
      <c r="H469" s="15">
        <f>E469*G469</f>
        <v>0</v>
      </c>
      <c r="I469" s="1"/>
      <c r="J469" s="1"/>
      <c r="K469" s="1">
        <f t="shared" si="47"/>
        <v>0</v>
      </c>
      <c r="P469" s="2">
        <f>+E469/$O$18</f>
        <v>0.77230769230769236</v>
      </c>
    </row>
    <row r="470" spans="1:16" s="2" customFormat="1" ht="20.399999999999999" x14ac:dyDescent="0.25">
      <c r="A470" s="10" t="s">
        <v>781</v>
      </c>
      <c r="B470" s="11" t="s">
        <v>514</v>
      </c>
      <c r="C470" s="12" t="s">
        <v>515</v>
      </c>
      <c r="D470" s="13" t="s">
        <v>473</v>
      </c>
      <c r="E470" s="49">
        <v>1.4999999999999999E-2</v>
      </c>
      <c r="F470" s="50"/>
      <c r="G470" s="14"/>
      <c r="H470" s="15"/>
      <c r="I470" s="1"/>
      <c r="J470" s="1"/>
      <c r="K470" s="1"/>
      <c r="P470" s="2">
        <f>+E470/$O$18</f>
        <v>7.6923076923076923E-4</v>
      </c>
    </row>
    <row r="471" spans="1:16" s="2" customFormat="1" x14ac:dyDescent="0.25">
      <c r="A471" s="16" t="s">
        <v>782</v>
      </c>
      <c r="B471" s="17" t="s">
        <v>24</v>
      </c>
      <c r="C471" s="18" t="s">
        <v>25</v>
      </c>
      <c r="D471" s="19" t="s">
        <v>26</v>
      </c>
      <c r="E471" s="20">
        <v>90.3</v>
      </c>
      <c r="F471" s="20">
        <v>1.3544999999999998</v>
      </c>
      <c r="G471" s="21"/>
      <c r="H471" s="22">
        <f t="shared" ref="H471:H484" si="48">F471*G471</f>
        <v>0</v>
      </c>
      <c r="I471" s="1">
        <f>H471</f>
        <v>0</v>
      </c>
      <c r="J471" s="1"/>
      <c r="K471" s="1"/>
    </row>
    <row r="472" spans="1:16" s="2" customFormat="1" x14ac:dyDescent="0.25">
      <c r="A472" s="16" t="s">
        <v>783</v>
      </c>
      <c r="B472" s="17" t="s">
        <v>28</v>
      </c>
      <c r="C472" s="18" t="s">
        <v>29</v>
      </c>
      <c r="D472" s="19" t="s">
        <v>26</v>
      </c>
      <c r="E472" s="20">
        <v>257.24</v>
      </c>
      <c r="F472" s="20">
        <v>3.8586</v>
      </c>
      <c r="G472" s="21"/>
      <c r="H472" s="22">
        <f t="shared" si="48"/>
        <v>0</v>
      </c>
      <c r="I472" s="1">
        <f>H472</f>
        <v>0</v>
      </c>
      <c r="J472" s="1"/>
      <c r="K472" s="1"/>
    </row>
    <row r="473" spans="1:16" s="2" customFormat="1" x14ac:dyDescent="0.25">
      <c r="A473" s="16" t="s">
        <v>784</v>
      </c>
      <c r="B473" s="17" t="s">
        <v>108</v>
      </c>
      <c r="C473" s="18" t="s">
        <v>109</v>
      </c>
      <c r="D473" s="19" t="s">
        <v>33</v>
      </c>
      <c r="E473" s="20">
        <v>0.17</v>
      </c>
      <c r="F473" s="20">
        <v>2.5500000000000002E-3</v>
      </c>
      <c r="G473" s="21"/>
      <c r="H473" s="22">
        <f t="shared" si="48"/>
        <v>0</v>
      </c>
      <c r="I473" s="1"/>
      <c r="J473" s="1">
        <f>H473</f>
        <v>0</v>
      </c>
      <c r="K473" s="1"/>
    </row>
    <row r="474" spans="1:16" s="2" customFormat="1" x14ac:dyDescent="0.25">
      <c r="A474" s="16" t="s">
        <v>785</v>
      </c>
      <c r="B474" s="17" t="s">
        <v>417</v>
      </c>
      <c r="C474" s="18" t="s">
        <v>418</v>
      </c>
      <c r="D474" s="19" t="s">
        <v>33</v>
      </c>
      <c r="E474" s="20">
        <v>70.430000000000007</v>
      </c>
      <c r="F474" s="20">
        <v>1.0564500000000001</v>
      </c>
      <c r="G474" s="21"/>
      <c r="H474" s="22">
        <f t="shared" si="48"/>
        <v>0</v>
      </c>
      <c r="I474" s="1"/>
      <c r="J474" s="1">
        <f>H474</f>
        <v>0</v>
      </c>
      <c r="K474" s="1"/>
    </row>
    <row r="475" spans="1:16" s="2" customFormat="1" x14ac:dyDescent="0.25">
      <c r="A475" s="16" t="s">
        <v>786</v>
      </c>
      <c r="B475" s="17" t="s">
        <v>521</v>
      </c>
      <c r="C475" s="18" t="s">
        <v>522</v>
      </c>
      <c r="D475" s="19" t="s">
        <v>33</v>
      </c>
      <c r="E475" s="20">
        <v>20.65</v>
      </c>
      <c r="F475" s="20">
        <v>0.30974999999999997</v>
      </c>
      <c r="G475" s="21"/>
      <c r="H475" s="22">
        <f t="shared" si="48"/>
        <v>0</v>
      </c>
      <c r="I475" s="1"/>
      <c r="J475" s="1">
        <f>H475</f>
        <v>0</v>
      </c>
      <c r="K475" s="1"/>
    </row>
    <row r="476" spans="1:16" s="2" customFormat="1" x14ac:dyDescent="0.25">
      <c r="A476" s="16" t="s">
        <v>787</v>
      </c>
      <c r="B476" s="17" t="s">
        <v>524</v>
      </c>
      <c r="C476" s="18" t="s">
        <v>525</v>
      </c>
      <c r="D476" s="19" t="s">
        <v>33</v>
      </c>
      <c r="E476" s="20">
        <v>72.67</v>
      </c>
      <c r="F476" s="20">
        <v>1.09005</v>
      </c>
      <c r="G476" s="21"/>
      <c r="H476" s="22">
        <f t="shared" si="48"/>
        <v>0</v>
      </c>
      <c r="I476" s="1"/>
      <c r="J476" s="1">
        <f>H476</f>
        <v>0</v>
      </c>
      <c r="K476" s="1"/>
    </row>
    <row r="477" spans="1:16" s="2" customFormat="1" x14ac:dyDescent="0.25">
      <c r="A477" s="16" t="s">
        <v>788</v>
      </c>
      <c r="B477" s="17" t="s">
        <v>527</v>
      </c>
      <c r="C477" s="18" t="s">
        <v>528</v>
      </c>
      <c r="D477" s="19" t="s">
        <v>33</v>
      </c>
      <c r="E477" s="20">
        <v>4</v>
      </c>
      <c r="F477" s="20">
        <v>0.06</v>
      </c>
      <c r="G477" s="21"/>
      <c r="H477" s="22">
        <f t="shared" si="48"/>
        <v>0</v>
      </c>
      <c r="I477" s="1"/>
      <c r="J477" s="1">
        <f>H477</f>
        <v>0</v>
      </c>
      <c r="K477" s="1"/>
    </row>
    <row r="478" spans="1:16" s="2" customFormat="1" x14ac:dyDescent="0.25">
      <c r="A478" s="16" t="s">
        <v>789</v>
      </c>
      <c r="B478" s="17" t="s">
        <v>530</v>
      </c>
      <c r="C478" s="18" t="s">
        <v>531</v>
      </c>
      <c r="D478" s="19" t="s">
        <v>96</v>
      </c>
      <c r="E478" s="20">
        <v>0.33</v>
      </c>
      <c r="F478" s="20">
        <v>4.9500000000000004E-3</v>
      </c>
      <c r="G478" s="21"/>
      <c r="H478" s="22">
        <f t="shared" si="48"/>
        <v>0</v>
      </c>
      <c r="I478" s="1"/>
      <c r="J478" s="1"/>
      <c r="K478" s="1">
        <f t="shared" ref="K478:K484" si="49">H478</f>
        <v>0</v>
      </c>
    </row>
    <row r="479" spans="1:16" s="2" customFormat="1" x14ac:dyDescent="0.25">
      <c r="A479" s="16" t="s">
        <v>790</v>
      </c>
      <c r="B479" s="17" t="s">
        <v>533</v>
      </c>
      <c r="C479" s="18" t="s">
        <v>534</v>
      </c>
      <c r="D479" s="19" t="s">
        <v>96</v>
      </c>
      <c r="E479" s="20">
        <v>5.8999999999999997E-2</v>
      </c>
      <c r="F479" s="20">
        <v>8.8499999999999994E-4</v>
      </c>
      <c r="G479" s="21"/>
      <c r="H479" s="22">
        <f t="shared" si="48"/>
        <v>0</v>
      </c>
      <c r="I479" s="1"/>
      <c r="J479" s="1"/>
      <c r="K479" s="1">
        <f t="shared" si="49"/>
        <v>0</v>
      </c>
    </row>
    <row r="480" spans="1:16" s="2" customFormat="1" x14ac:dyDescent="0.25">
      <c r="A480" s="16" t="s">
        <v>791</v>
      </c>
      <c r="B480" s="17" t="s">
        <v>536</v>
      </c>
      <c r="C480" s="18" t="s">
        <v>537</v>
      </c>
      <c r="D480" s="19" t="s">
        <v>218</v>
      </c>
      <c r="E480" s="20">
        <v>2247</v>
      </c>
      <c r="F480" s="20">
        <v>33.704999999999998</v>
      </c>
      <c r="G480" s="21"/>
      <c r="H480" s="22">
        <f t="shared" si="48"/>
        <v>0</v>
      </c>
      <c r="I480" s="1"/>
      <c r="J480" s="1"/>
      <c r="K480" s="1">
        <f t="shared" si="49"/>
        <v>0</v>
      </c>
    </row>
    <row r="481" spans="1:16" s="2" customFormat="1" ht="20.399999999999999" x14ac:dyDescent="0.25">
      <c r="A481" s="16" t="s">
        <v>792</v>
      </c>
      <c r="B481" s="17" t="s">
        <v>539</v>
      </c>
      <c r="C481" s="18" t="s">
        <v>540</v>
      </c>
      <c r="D481" s="19" t="s">
        <v>48</v>
      </c>
      <c r="E481" s="20">
        <v>0.3</v>
      </c>
      <c r="F481" s="20">
        <v>4.4999999999999997E-3</v>
      </c>
      <c r="G481" s="21"/>
      <c r="H481" s="22">
        <f t="shared" si="48"/>
        <v>0</v>
      </c>
      <c r="I481" s="1"/>
      <c r="J481" s="1"/>
      <c r="K481" s="1">
        <f t="shared" si="49"/>
        <v>0</v>
      </c>
    </row>
    <row r="482" spans="1:16" s="2" customFormat="1" x14ac:dyDescent="0.25">
      <c r="A482" s="16" t="s">
        <v>793</v>
      </c>
      <c r="B482" s="17" t="s">
        <v>542</v>
      </c>
      <c r="C482" s="18" t="s">
        <v>543</v>
      </c>
      <c r="D482" s="19" t="s">
        <v>218</v>
      </c>
      <c r="E482" s="20">
        <v>0.8</v>
      </c>
      <c r="F482" s="20">
        <v>1.2E-2</v>
      </c>
      <c r="G482" s="21"/>
      <c r="H482" s="22">
        <f t="shared" si="48"/>
        <v>0</v>
      </c>
      <c r="I482" s="1"/>
      <c r="J482" s="1"/>
      <c r="K482" s="1">
        <f t="shared" si="49"/>
        <v>0</v>
      </c>
    </row>
    <row r="483" spans="1:16" s="2" customFormat="1" x14ac:dyDescent="0.25">
      <c r="A483" s="16" t="s">
        <v>794</v>
      </c>
      <c r="B483" s="17" t="s">
        <v>545</v>
      </c>
      <c r="C483" s="18" t="s">
        <v>546</v>
      </c>
      <c r="D483" s="19" t="s">
        <v>218</v>
      </c>
      <c r="E483" s="20">
        <v>2600</v>
      </c>
      <c r="F483" s="20">
        <v>39</v>
      </c>
      <c r="G483" s="21"/>
      <c r="H483" s="22">
        <f t="shared" si="48"/>
        <v>0</v>
      </c>
      <c r="I483" s="1"/>
      <c r="J483" s="1"/>
      <c r="K483" s="1">
        <f t="shared" si="49"/>
        <v>0</v>
      </c>
    </row>
    <row r="484" spans="1:16" s="2" customFormat="1" x14ac:dyDescent="0.25">
      <c r="A484" s="16" t="s">
        <v>795</v>
      </c>
      <c r="B484" s="17" t="s">
        <v>548</v>
      </c>
      <c r="C484" s="18" t="s">
        <v>549</v>
      </c>
      <c r="D484" s="19" t="s">
        <v>550</v>
      </c>
      <c r="E484" s="20">
        <v>0.15</v>
      </c>
      <c r="F484" s="20">
        <v>2.2499999999999998E-3</v>
      </c>
      <c r="G484" s="21"/>
      <c r="H484" s="22">
        <f t="shared" si="48"/>
        <v>0</v>
      </c>
      <c r="I484" s="1"/>
      <c r="J484" s="1"/>
      <c r="K484" s="1">
        <f t="shared" si="49"/>
        <v>0</v>
      </c>
    </row>
    <row r="485" spans="1:16" s="2" customFormat="1" ht="20.399999999999999" x14ac:dyDescent="0.25">
      <c r="A485" s="10" t="s">
        <v>796</v>
      </c>
      <c r="B485" s="11" t="s">
        <v>552</v>
      </c>
      <c r="C485" s="12" t="s">
        <v>553</v>
      </c>
      <c r="D485" s="13" t="s">
        <v>554</v>
      </c>
      <c r="E485" s="49">
        <v>0.15</v>
      </c>
      <c r="F485" s="50"/>
      <c r="G485" s="14"/>
      <c r="H485" s="15"/>
      <c r="I485" s="1"/>
      <c r="J485" s="1"/>
      <c r="K485" s="1"/>
      <c r="P485" s="2">
        <f>+E485/$O$18</f>
        <v>7.6923076923076919E-3</v>
      </c>
    </row>
    <row r="486" spans="1:16" s="2" customFormat="1" x14ac:dyDescent="0.25">
      <c r="A486" s="16" t="s">
        <v>797</v>
      </c>
      <c r="B486" s="17" t="s">
        <v>24</v>
      </c>
      <c r="C486" s="18" t="s">
        <v>25</v>
      </c>
      <c r="D486" s="19" t="s">
        <v>26</v>
      </c>
      <c r="E486" s="20">
        <v>100</v>
      </c>
      <c r="F486" s="20">
        <v>15</v>
      </c>
      <c r="G486" s="21"/>
      <c r="H486" s="22">
        <f t="shared" ref="H486:H492" si="50">F486*G486</f>
        <v>0</v>
      </c>
      <c r="I486" s="1">
        <f>H486</f>
        <v>0</v>
      </c>
      <c r="J486" s="1"/>
      <c r="K486" s="1"/>
    </row>
    <row r="487" spans="1:16" s="2" customFormat="1" x14ac:dyDescent="0.25">
      <c r="A487" s="16" t="s">
        <v>798</v>
      </c>
      <c r="B487" s="17" t="s">
        <v>28</v>
      </c>
      <c r="C487" s="18" t="s">
        <v>29</v>
      </c>
      <c r="D487" s="19" t="s">
        <v>26</v>
      </c>
      <c r="E487" s="20">
        <v>0.38</v>
      </c>
      <c r="F487" s="20">
        <v>5.6999999999999995E-2</v>
      </c>
      <c r="G487" s="21"/>
      <c r="H487" s="22">
        <f t="shared" si="50"/>
        <v>0</v>
      </c>
      <c r="I487" s="1">
        <f>H487</f>
        <v>0</v>
      </c>
      <c r="J487" s="1"/>
      <c r="K487" s="1"/>
    </row>
    <row r="488" spans="1:16" s="2" customFormat="1" x14ac:dyDescent="0.25">
      <c r="A488" s="16" t="s">
        <v>799</v>
      </c>
      <c r="B488" s="17" t="s">
        <v>558</v>
      </c>
      <c r="C488" s="18" t="s">
        <v>559</v>
      </c>
      <c r="D488" s="19" t="s">
        <v>33</v>
      </c>
      <c r="E488" s="20">
        <v>29.6</v>
      </c>
      <c r="F488" s="20">
        <v>4.4400000000000004</v>
      </c>
      <c r="G488" s="21"/>
      <c r="H488" s="22">
        <f t="shared" si="50"/>
        <v>0</v>
      </c>
      <c r="I488" s="1"/>
      <c r="J488" s="1">
        <f>H488</f>
        <v>0</v>
      </c>
      <c r="K488" s="1"/>
    </row>
    <row r="489" spans="1:16" s="2" customFormat="1" x14ac:dyDescent="0.25">
      <c r="A489" s="16" t="s">
        <v>800</v>
      </c>
      <c r="B489" s="17" t="s">
        <v>193</v>
      </c>
      <c r="C489" s="18" t="s">
        <v>167</v>
      </c>
      <c r="D489" s="19" t="s">
        <v>33</v>
      </c>
      <c r="E489" s="20">
        <v>0.38</v>
      </c>
      <c r="F489" s="20">
        <v>5.6999999999999995E-2</v>
      </c>
      <c r="G489" s="21"/>
      <c r="H489" s="22">
        <f t="shared" si="50"/>
        <v>0</v>
      </c>
      <c r="I489" s="1"/>
      <c r="J489" s="1">
        <f>H489</f>
        <v>0</v>
      </c>
      <c r="K489" s="1"/>
    </row>
    <row r="490" spans="1:16" s="2" customFormat="1" x14ac:dyDescent="0.25">
      <c r="A490" s="16" t="s">
        <v>801</v>
      </c>
      <c r="B490" s="17" t="s">
        <v>562</v>
      </c>
      <c r="C490" s="18" t="s">
        <v>563</v>
      </c>
      <c r="D490" s="19" t="s">
        <v>96</v>
      </c>
      <c r="E490" s="20">
        <v>1.3899999999999999E-2</v>
      </c>
      <c r="F490" s="20">
        <v>2.0849999999999996E-3</v>
      </c>
      <c r="G490" s="21"/>
      <c r="H490" s="22">
        <f t="shared" si="50"/>
        <v>0</v>
      </c>
      <c r="I490" s="1"/>
      <c r="J490" s="1"/>
      <c r="K490" s="1">
        <f>H490</f>
        <v>0</v>
      </c>
    </row>
    <row r="491" spans="1:16" s="2" customFormat="1" x14ac:dyDescent="0.25">
      <c r="A491" s="16" t="s">
        <v>802</v>
      </c>
      <c r="B491" s="17" t="s">
        <v>565</v>
      </c>
      <c r="C491" s="18" t="s">
        <v>566</v>
      </c>
      <c r="D491" s="19" t="s">
        <v>567</v>
      </c>
      <c r="E491" s="20">
        <v>92.2</v>
      </c>
      <c r="F491" s="20">
        <v>13.83</v>
      </c>
      <c r="G491" s="21"/>
      <c r="H491" s="22">
        <f t="shared" si="50"/>
        <v>0</v>
      </c>
      <c r="I491" s="1"/>
      <c r="J491" s="1"/>
      <c r="K491" s="1">
        <f>H491</f>
        <v>0</v>
      </c>
    </row>
    <row r="492" spans="1:16" s="2" customFormat="1" x14ac:dyDescent="0.25">
      <c r="A492" s="16" t="s">
        <v>803</v>
      </c>
      <c r="B492" s="17" t="s">
        <v>569</v>
      </c>
      <c r="C492" s="18" t="s">
        <v>570</v>
      </c>
      <c r="D492" s="19" t="s">
        <v>96</v>
      </c>
      <c r="E492" s="20">
        <v>0.186</v>
      </c>
      <c r="F492" s="20">
        <v>2.7899999999999998E-2</v>
      </c>
      <c r="G492" s="21"/>
      <c r="H492" s="22">
        <f t="shared" si="50"/>
        <v>0</v>
      </c>
      <c r="I492" s="1"/>
      <c r="J492" s="1"/>
      <c r="K492" s="1">
        <f>H492</f>
        <v>0</v>
      </c>
    </row>
    <row r="493" spans="1:16" s="2" customFormat="1" x14ac:dyDescent="0.25">
      <c r="A493" s="10" t="s">
        <v>804</v>
      </c>
      <c r="B493" s="11" t="s">
        <v>572</v>
      </c>
      <c r="C493" s="12" t="s">
        <v>573</v>
      </c>
      <c r="D493" s="13" t="s">
        <v>63</v>
      </c>
      <c r="E493" s="49">
        <v>1E-3</v>
      </c>
      <c r="F493" s="50"/>
      <c r="G493" s="14"/>
      <c r="H493" s="15"/>
      <c r="I493" s="1"/>
      <c r="J493" s="1"/>
      <c r="K493" s="1"/>
      <c r="P493" s="2">
        <f>+E493/$O$18</f>
        <v>5.1282051282051286E-5</v>
      </c>
    </row>
    <row r="494" spans="1:16" s="2" customFormat="1" x14ac:dyDescent="0.25">
      <c r="A494" s="16" t="s">
        <v>805</v>
      </c>
      <c r="B494" s="17" t="s">
        <v>24</v>
      </c>
      <c r="C494" s="18" t="s">
        <v>25</v>
      </c>
      <c r="D494" s="19" t="s">
        <v>26</v>
      </c>
      <c r="E494" s="20">
        <v>598.26</v>
      </c>
      <c r="F494" s="20">
        <v>0.59826000000000001</v>
      </c>
      <c r="G494" s="21"/>
      <c r="H494" s="22">
        <f t="shared" ref="H494:H507" si="51">F494*G494</f>
        <v>0</v>
      </c>
      <c r="I494" s="1">
        <f>H494</f>
        <v>0</v>
      </c>
      <c r="J494" s="1"/>
      <c r="K494" s="1"/>
    </row>
    <row r="495" spans="1:16" s="2" customFormat="1" x14ac:dyDescent="0.25">
      <c r="A495" s="16" t="s">
        <v>806</v>
      </c>
      <c r="B495" s="17" t="s">
        <v>28</v>
      </c>
      <c r="C495" s="18" t="s">
        <v>29</v>
      </c>
      <c r="D495" s="19" t="s">
        <v>26</v>
      </c>
      <c r="E495" s="20">
        <v>19.7</v>
      </c>
      <c r="F495" s="20">
        <v>1.9699999999999999E-2</v>
      </c>
      <c r="G495" s="21"/>
      <c r="H495" s="22">
        <f t="shared" si="51"/>
        <v>0</v>
      </c>
      <c r="I495" s="1">
        <f>H495</f>
        <v>0</v>
      </c>
      <c r="J495" s="1"/>
      <c r="K495" s="1"/>
    </row>
    <row r="496" spans="1:16" s="2" customFormat="1" x14ac:dyDescent="0.25">
      <c r="A496" s="16" t="s">
        <v>807</v>
      </c>
      <c r="B496" s="17" t="s">
        <v>108</v>
      </c>
      <c r="C496" s="18" t="s">
        <v>109</v>
      </c>
      <c r="D496" s="19" t="s">
        <v>33</v>
      </c>
      <c r="E496" s="20">
        <v>0.27</v>
      </c>
      <c r="F496" s="20">
        <v>2.7E-4</v>
      </c>
      <c r="G496" s="21"/>
      <c r="H496" s="22">
        <f t="shared" si="51"/>
        <v>0</v>
      </c>
      <c r="I496" s="1"/>
      <c r="J496" s="1">
        <f>H496</f>
        <v>0</v>
      </c>
      <c r="K496" s="1"/>
    </row>
    <row r="497" spans="1:16" s="2" customFormat="1" x14ac:dyDescent="0.25">
      <c r="A497" s="16" t="s">
        <v>808</v>
      </c>
      <c r="B497" s="17" t="s">
        <v>578</v>
      </c>
      <c r="C497" s="18" t="s">
        <v>579</v>
      </c>
      <c r="D497" s="19" t="s">
        <v>33</v>
      </c>
      <c r="E497" s="20">
        <v>29.16</v>
      </c>
      <c r="F497" s="20">
        <v>2.9160000000000002E-2</v>
      </c>
      <c r="G497" s="21"/>
      <c r="H497" s="22">
        <f t="shared" si="51"/>
        <v>0</v>
      </c>
      <c r="I497" s="1"/>
      <c r="J497" s="1">
        <f>H497</f>
        <v>0</v>
      </c>
      <c r="K497" s="1"/>
    </row>
    <row r="498" spans="1:16" s="2" customFormat="1" x14ac:dyDescent="0.25">
      <c r="A498" s="16" t="s">
        <v>809</v>
      </c>
      <c r="B498" s="17" t="s">
        <v>581</v>
      </c>
      <c r="C498" s="18" t="s">
        <v>582</v>
      </c>
      <c r="D498" s="19" t="s">
        <v>33</v>
      </c>
      <c r="E498" s="20">
        <v>0.86</v>
      </c>
      <c r="F498" s="20">
        <v>8.5999999999999998E-4</v>
      </c>
      <c r="G498" s="21"/>
      <c r="H498" s="22">
        <f t="shared" si="51"/>
        <v>0</v>
      </c>
      <c r="I498" s="1"/>
      <c r="J498" s="1">
        <f>H498</f>
        <v>0</v>
      </c>
      <c r="K498" s="1"/>
    </row>
    <row r="499" spans="1:16" s="2" customFormat="1" x14ac:dyDescent="0.25">
      <c r="A499" s="16" t="s">
        <v>810</v>
      </c>
      <c r="B499" s="17" t="s">
        <v>166</v>
      </c>
      <c r="C499" s="18" t="s">
        <v>167</v>
      </c>
      <c r="D499" s="19" t="s">
        <v>33</v>
      </c>
      <c r="E499" s="20">
        <v>1.08</v>
      </c>
      <c r="F499" s="20">
        <v>1.08E-3</v>
      </c>
      <c r="G499" s="21"/>
      <c r="H499" s="22">
        <f t="shared" si="51"/>
        <v>0</v>
      </c>
      <c r="I499" s="1"/>
      <c r="J499" s="1">
        <f>H499</f>
        <v>0</v>
      </c>
      <c r="K499" s="1"/>
    </row>
    <row r="500" spans="1:16" s="2" customFormat="1" x14ac:dyDescent="0.25">
      <c r="A500" s="16" t="s">
        <v>811</v>
      </c>
      <c r="B500" s="17" t="s">
        <v>585</v>
      </c>
      <c r="C500" s="18" t="s">
        <v>586</v>
      </c>
      <c r="D500" s="19" t="s">
        <v>48</v>
      </c>
      <c r="E500" s="20">
        <v>102</v>
      </c>
      <c r="F500" s="20">
        <v>0.10200000000000001</v>
      </c>
      <c r="G500" s="21"/>
      <c r="H500" s="22">
        <f t="shared" si="51"/>
        <v>0</v>
      </c>
      <c r="I500" s="1"/>
      <c r="J500" s="1"/>
      <c r="K500" s="1">
        <f t="shared" ref="K500:K507" si="52">H500</f>
        <v>0</v>
      </c>
    </row>
    <row r="501" spans="1:16" s="2" customFormat="1" x14ac:dyDescent="0.25">
      <c r="A501" s="16" t="s">
        <v>812</v>
      </c>
      <c r="B501" s="17" t="s">
        <v>201</v>
      </c>
      <c r="C501" s="18" t="s">
        <v>202</v>
      </c>
      <c r="D501" s="19" t="s">
        <v>48</v>
      </c>
      <c r="E501" s="20">
        <v>0.42399999999999999</v>
      </c>
      <c r="F501" s="20">
        <v>4.2400000000000001E-4</v>
      </c>
      <c r="G501" s="21"/>
      <c r="H501" s="22">
        <f t="shared" si="51"/>
        <v>0</v>
      </c>
      <c r="I501" s="1"/>
      <c r="J501" s="1"/>
      <c r="K501" s="1">
        <f t="shared" si="52"/>
        <v>0</v>
      </c>
    </row>
    <row r="502" spans="1:16" s="2" customFormat="1" x14ac:dyDescent="0.25">
      <c r="A502" s="16" t="s">
        <v>813</v>
      </c>
      <c r="B502" s="17" t="s">
        <v>210</v>
      </c>
      <c r="C502" s="18" t="s">
        <v>211</v>
      </c>
      <c r="D502" s="19" t="s">
        <v>96</v>
      </c>
      <c r="E502" s="20">
        <v>0.03</v>
      </c>
      <c r="F502" s="20">
        <v>3.0000000000000001E-5</v>
      </c>
      <c r="G502" s="21"/>
      <c r="H502" s="22">
        <f t="shared" si="51"/>
        <v>0</v>
      </c>
      <c r="I502" s="1"/>
      <c r="J502" s="1"/>
      <c r="K502" s="1">
        <f t="shared" si="52"/>
        <v>0</v>
      </c>
    </row>
    <row r="503" spans="1:16" s="2" customFormat="1" x14ac:dyDescent="0.25">
      <c r="A503" s="16" t="s">
        <v>814</v>
      </c>
      <c r="B503" s="17" t="s">
        <v>213</v>
      </c>
      <c r="C503" s="18" t="s">
        <v>214</v>
      </c>
      <c r="D503" s="19" t="s">
        <v>96</v>
      </c>
      <c r="E503" s="20">
        <v>8.2000000000000003E-2</v>
      </c>
      <c r="F503" s="20">
        <v>8.2000000000000001E-5</v>
      </c>
      <c r="G503" s="21"/>
      <c r="H503" s="22">
        <f t="shared" si="51"/>
        <v>0</v>
      </c>
      <c r="I503" s="1"/>
      <c r="J503" s="1"/>
      <c r="K503" s="1">
        <f t="shared" si="52"/>
        <v>0</v>
      </c>
    </row>
    <row r="504" spans="1:16" s="2" customFormat="1" x14ac:dyDescent="0.25">
      <c r="A504" s="16" t="s">
        <v>815</v>
      </c>
      <c r="B504" s="17" t="s">
        <v>591</v>
      </c>
      <c r="C504" s="18" t="s">
        <v>592</v>
      </c>
      <c r="D504" s="19" t="s">
        <v>96</v>
      </c>
      <c r="E504" s="20">
        <v>7.6200000000000004E-2</v>
      </c>
      <c r="F504" s="20">
        <v>7.6200000000000009E-5</v>
      </c>
      <c r="G504" s="21"/>
      <c r="H504" s="22">
        <f t="shared" si="51"/>
        <v>0</v>
      </c>
      <c r="I504" s="1"/>
      <c r="J504" s="1"/>
      <c r="K504" s="1">
        <f t="shared" si="52"/>
        <v>0</v>
      </c>
    </row>
    <row r="505" spans="1:16" s="2" customFormat="1" x14ac:dyDescent="0.25">
      <c r="A505" s="16" t="s">
        <v>816</v>
      </c>
      <c r="B505" s="17" t="s">
        <v>594</v>
      </c>
      <c r="C505" s="18" t="s">
        <v>595</v>
      </c>
      <c r="D505" s="19" t="s">
        <v>218</v>
      </c>
      <c r="E505" s="20">
        <v>75</v>
      </c>
      <c r="F505" s="20">
        <v>7.4999999999999997E-2</v>
      </c>
      <c r="G505" s="21"/>
      <c r="H505" s="22">
        <f t="shared" si="51"/>
        <v>0</v>
      </c>
      <c r="I505" s="1"/>
      <c r="J505" s="1"/>
      <c r="K505" s="1">
        <f t="shared" si="52"/>
        <v>0</v>
      </c>
    </row>
    <row r="506" spans="1:16" s="2" customFormat="1" ht="20.399999999999999" x14ac:dyDescent="0.25">
      <c r="A506" s="16" t="s">
        <v>817</v>
      </c>
      <c r="B506" s="17" t="s">
        <v>597</v>
      </c>
      <c r="C506" s="18" t="s">
        <v>598</v>
      </c>
      <c r="D506" s="19" t="s">
        <v>48</v>
      </c>
      <c r="E506" s="20">
        <v>0.7</v>
      </c>
      <c r="F506" s="20">
        <v>6.9999999999999999E-4</v>
      </c>
      <c r="G506" s="21"/>
      <c r="H506" s="22">
        <f t="shared" si="51"/>
        <v>0</v>
      </c>
      <c r="I506" s="1"/>
      <c r="J506" s="1"/>
      <c r="K506" s="1">
        <f t="shared" si="52"/>
        <v>0</v>
      </c>
    </row>
    <row r="507" spans="1:16" s="2" customFormat="1" x14ac:dyDescent="0.25">
      <c r="A507" s="16" t="s">
        <v>818</v>
      </c>
      <c r="B507" s="17" t="s">
        <v>600</v>
      </c>
      <c r="C507" s="18" t="s">
        <v>601</v>
      </c>
      <c r="D507" s="19" t="s">
        <v>218</v>
      </c>
      <c r="E507" s="20">
        <v>65.099999999999994</v>
      </c>
      <c r="F507" s="20">
        <v>6.5099999999999991E-2</v>
      </c>
      <c r="G507" s="21"/>
      <c r="H507" s="22">
        <f t="shared" si="51"/>
        <v>0</v>
      </c>
      <c r="I507" s="1"/>
      <c r="J507" s="1"/>
      <c r="K507" s="1">
        <f t="shared" si="52"/>
        <v>0</v>
      </c>
    </row>
    <row r="508" spans="1:16" s="2" customFormat="1" x14ac:dyDescent="0.25">
      <c r="A508" s="6"/>
      <c r="B508" s="51"/>
      <c r="C508" s="52"/>
      <c r="D508" s="52"/>
      <c r="E508" s="52"/>
      <c r="F508" s="52"/>
      <c r="G508" s="53"/>
      <c r="H508" s="8"/>
      <c r="I508" s="1"/>
      <c r="J508" s="1"/>
      <c r="K508" s="1"/>
      <c r="P508" s="2">
        <f>+E508/$O$18</f>
        <v>0</v>
      </c>
    </row>
    <row r="509" spans="1:16" s="2" customFormat="1" x14ac:dyDescent="0.25">
      <c r="A509" s="6"/>
      <c r="B509" s="51" t="s">
        <v>819</v>
      </c>
      <c r="C509" s="52"/>
      <c r="D509" s="52"/>
      <c r="E509" s="52"/>
      <c r="F509" s="52"/>
      <c r="G509" s="53"/>
      <c r="H509" s="8">
        <f>E509*G509</f>
        <v>0</v>
      </c>
      <c r="I509" s="1"/>
      <c r="J509" s="1"/>
      <c r="K509" s="1"/>
      <c r="P509" s="2">
        <f>+E509/$O$18</f>
        <v>0</v>
      </c>
    </row>
    <row r="510" spans="1:16" s="2" customFormat="1" x14ac:dyDescent="0.25">
      <c r="A510" s="10" t="s">
        <v>820</v>
      </c>
      <c r="B510" s="11" t="s">
        <v>471</v>
      </c>
      <c r="C510" s="12" t="s">
        <v>472</v>
      </c>
      <c r="D510" s="13" t="s">
        <v>473</v>
      </c>
      <c r="E510" s="49">
        <v>1.4999999999999999E-2</v>
      </c>
      <c r="F510" s="50"/>
      <c r="G510" s="14"/>
      <c r="H510" s="15"/>
      <c r="I510" s="1"/>
      <c r="J510" s="1"/>
      <c r="K510" s="1"/>
      <c r="P510" s="2">
        <f>+E510/$O$18</f>
        <v>7.6923076923076923E-4</v>
      </c>
    </row>
    <row r="511" spans="1:16" s="2" customFormat="1" x14ac:dyDescent="0.25">
      <c r="A511" s="16" t="s">
        <v>821</v>
      </c>
      <c r="B511" s="17" t="s">
        <v>24</v>
      </c>
      <c r="C511" s="18" t="s">
        <v>25</v>
      </c>
      <c r="D511" s="19" t="s">
        <v>26</v>
      </c>
      <c r="E511" s="20">
        <v>997</v>
      </c>
      <c r="F511" s="20">
        <v>14.955</v>
      </c>
      <c r="G511" s="21"/>
      <c r="H511" s="22">
        <f t="shared" ref="H511:H527" si="53">F511*G511</f>
        <v>0</v>
      </c>
      <c r="I511" s="1">
        <f>H511</f>
        <v>0</v>
      </c>
      <c r="J511" s="1"/>
      <c r="K511" s="1"/>
    </row>
    <row r="512" spans="1:16" s="2" customFormat="1" x14ac:dyDescent="0.25">
      <c r="A512" s="16" t="s">
        <v>822</v>
      </c>
      <c r="B512" s="17" t="s">
        <v>28</v>
      </c>
      <c r="C512" s="18" t="s">
        <v>29</v>
      </c>
      <c r="D512" s="19" t="s">
        <v>26</v>
      </c>
      <c r="E512" s="20">
        <v>366.98</v>
      </c>
      <c r="F512" s="20">
        <v>5.5046999999999997</v>
      </c>
      <c r="G512" s="21"/>
      <c r="H512" s="22">
        <f t="shared" si="53"/>
        <v>0</v>
      </c>
      <c r="I512" s="1">
        <f>H512</f>
        <v>0</v>
      </c>
      <c r="J512" s="1"/>
      <c r="K512" s="1"/>
    </row>
    <row r="513" spans="1:16" s="2" customFormat="1" x14ac:dyDescent="0.25">
      <c r="A513" s="16" t="s">
        <v>823</v>
      </c>
      <c r="B513" s="17" t="s">
        <v>381</v>
      </c>
      <c r="C513" s="18" t="s">
        <v>382</v>
      </c>
      <c r="D513" s="19" t="s">
        <v>33</v>
      </c>
      <c r="E513" s="20">
        <v>227.27</v>
      </c>
      <c r="F513" s="20">
        <v>3.4090500000000001</v>
      </c>
      <c r="G513" s="21"/>
      <c r="H513" s="22">
        <f t="shared" si="53"/>
        <v>0</v>
      </c>
      <c r="I513" s="1"/>
      <c r="J513" s="1">
        <f t="shared" ref="J513:J521" si="54">H513</f>
        <v>0</v>
      </c>
      <c r="K513" s="1"/>
    </row>
    <row r="514" spans="1:16" s="2" customFormat="1" x14ac:dyDescent="0.25">
      <c r="A514" s="16" t="s">
        <v>824</v>
      </c>
      <c r="B514" s="17" t="s">
        <v>478</v>
      </c>
      <c r="C514" s="18" t="s">
        <v>479</v>
      </c>
      <c r="D514" s="19" t="s">
        <v>33</v>
      </c>
      <c r="E514" s="20">
        <v>11.44</v>
      </c>
      <c r="F514" s="20">
        <v>0.17159999999999997</v>
      </c>
      <c r="G514" s="21"/>
      <c r="H514" s="22">
        <f t="shared" si="53"/>
        <v>0</v>
      </c>
      <c r="I514" s="1"/>
      <c r="J514" s="1">
        <f t="shared" si="54"/>
        <v>0</v>
      </c>
      <c r="K514" s="1"/>
    </row>
    <row r="515" spans="1:16" s="2" customFormat="1" x14ac:dyDescent="0.25">
      <c r="A515" s="16" t="s">
        <v>825</v>
      </c>
      <c r="B515" s="17" t="s">
        <v>417</v>
      </c>
      <c r="C515" s="18" t="s">
        <v>418</v>
      </c>
      <c r="D515" s="19" t="s">
        <v>33</v>
      </c>
      <c r="E515" s="20">
        <v>49.73</v>
      </c>
      <c r="F515" s="20">
        <v>0.74594999999999989</v>
      </c>
      <c r="G515" s="21"/>
      <c r="H515" s="22">
        <f t="shared" si="53"/>
        <v>0</v>
      </c>
      <c r="I515" s="1"/>
      <c r="J515" s="1">
        <f t="shared" si="54"/>
        <v>0</v>
      </c>
      <c r="K515" s="1"/>
    </row>
    <row r="516" spans="1:16" s="2" customFormat="1" x14ac:dyDescent="0.25">
      <c r="A516" s="16" t="s">
        <v>826</v>
      </c>
      <c r="B516" s="17" t="s">
        <v>482</v>
      </c>
      <c r="C516" s="18" t="s">
        <v>483</v>
      </c>
      <c r="D516" s="19" t="s">
        <v>33</v>
      </c>
      <c r="E516" s="20">
        <v>99</v>
      </c>
      <c r="F516" s="20">
        <v>1.4849999999999999</v>
      </c>
      <c r="G516" s="21"/>
      <c r="H516" s="22">
        <f t="shared" si="53"/>
        <v>0</v>
      </c>
      <c r="I516" s="1"/>
      <c r="J516" s="1">
        <f t="shared" si="54"/>
        <v>0</v>
      </c>
      <c r="K516" s="1"/>
    </row>
    <row r="517" spans="1:16" s="2" customFormat="1" x14ac:dyDescent="0.25">
      <c r="A517" s="16" t="s">
        <v>827</v>
      </c>
      <c r="B517" s="17" t="s">
        <v>485</v>
      </c>
      <c r="C517" s="18" t="s">
        <v>486</v>
      </c>
      <c r="D517" s="19" t="s">
        <v>33</v>
      </c>
      <c r="E517" s="20">
        <v>9.4</v>
      </c>
      <c r="F517" s="20">
        <v>0.14099999999999999</v>
      </c>
      <c r="G517" s="21"/>
      <c r="H517" s="22">
        <f t="shared" si="53"/>
        <v>0</v>
      </c>
      <c r="I517" s="1"/>
      <c r="J517" s="1">
        <f t="shared" si="54"/>
        <v>0</v>
      </c>
      <c r="K517" s="1"/>
    </row>
    <row r="518" spans="1:16" s="2" customFormat="1" x14ac:dyDescent="0.25">
      <c r="A518" s="16" t="s">
        <v>828</v>
      </c>
      <c r="B518" s="17" t="s">
        <v>190</v>
      </c>
      <c r="C518" s="18" t="s">
        <v>191</v>
      </c>
      <c r="D518" s="19" t="s">
        <v>33</v>
      </c>
      <c r="E518" s="20">
        <v>68.59</v>
      </c>
      <c r="F518" s="20">
        <v>1.02885</v>
      </c>
      <c r="G518" s="21"/>
      <c r="H518" s="22">
        <f t="shared" si="53"/>
        <v>0</v>
      </c>
      <c r="I518" s="1"/>
      <c r="J518" s="1">
        <f t="shared" si="54"/>
        <v>0</v>
      </c>
      <c r="K518" s="1"/>
    </row>
    <row r="519" spans="1:16" s="2" customFormat="1" x14ac:dyDescent="0.25">
      <c r="A519" s="16" t="s">
        <v>829</v>
      </c>
      <c r="B519" s="17" t="s">
        <v>193</v>
      </c>
      <c r="C519" s="18" t="s">
        <v>167</v>
      </c>
      <c r="D519" s="19" t="s">
        <v>33</v>
      </c>
      <c r="E519" s="20">
        <v>0.55000000000000004</v>
      </c>
      <c r="F519" s="20">
        <v>8.2500000000000004E-3</v>
      </c>
      <c r="G519" s="21"/>
      <c r="H519" s="22">
        <f t="shared" si="53"/>
        <v>0</v>
      </c>
      <c r="I519" s="1"/>
      <c r="J519" s="1">
        <f t="shared" si="54"/>
        <v>0</v>
      </c>
      <c r="K519" s="1"/>
    </row>
    <row r="520" spans="1:16" s="2" customFormat="1" ht="20.399999999999999" x14ac:dyDescent="0.25">
      <c r="A520" s="16" t="s">
        <v>830</v>
      </c>
      <c r="B520" s="17" t="s">
        <v>490</v>
      </c>
      <c r="C520" s="18" t="s">
        <v>491</v>
      </c>
      <c r="D520" s="19" t="s">
        <v>33</v>
      </c>
      <c r="E520" s="20">
        <v>41.3</v>
      </c>
      <c r="F520" s="20">
        <v>0.61949999999999994</v>
      </c>
      <c r="G520" s="21"/>
      <c r="H520" s="22">
        <f t="shared" si="53"/>
        <v>0</v>
      </c>
      <c r="I520" s="1"/>
      <c r="J520" s="1">
        <f t="shared" si="54"/>
        <v>0</v>
      </c>
      <c r="K520" s="1"/>
    </row>
    <row r="521" spans="1:16" s="2" customFormat="1" ht="20.399999999999999" x14ac:dyDescent="0.25">
      <c r="A521" s="16" t="s">
        <v>831</v>
      </c>
      <c r="B521" s="17" t="s">
        <v>493</v>
      </c>
      <c r="C521" s="18" t="s">
        <v>494</v>
      </c>
      <c r="D521" s="19" t="s">
        <v>33</v>
      </c>
      <c r="E521" s="20">
        <v>55</v>
      </c>
      <c r="F521" s="20">
        <v>0.82499999999999996</v>
      </c>
      <c r="G521" s="21"/>
      <c r="H521" s="22">
        <f t="shared" si="53"/>
        <v>0</v>
      </c>
      <c r="I521" s="1"/>
      <c r="J521" s="1">
        <f t="shared" si="54"/>
        <v>0</v>
      </c>
      <c r="K521" s="1"/>
    </row>
    <row r="522" spans="1:16" s="2" customFormat="1" x14ac:dyDescent="0.25">
      <c r="A522" s="16" t="s">
        <v>832</v>
      </c>
      <c r="B522" s="17" t="s">
        <v>201</v>
      </c>
      <c r="C522" s="18" t="s">
        <v>202</v>
      </c>
      <c r="D522" s="19" t="s">
        <v>48</v>
      </c>
      <c r="E522" s="20">
        <v>566</v>
      </c>
      <c r="F522" s="20">
        <v>8.49</v>
      </c>
      <c r="G522" s="21"/>
      <c r="H522" s="22">
        <f t="shared" si="53"/>
        <v>0</v>
      </c>
      <c r="I522" s="1"/>
      <c r="J522" s="1"/>
      <c r="K522" s="1">
        <f t="shared" ref="K522:K528" si="55">H522</f>
        <v>0</v>
      </c>
    </row>
    <row r="523" spans="1:16" s="2" customFormat="1" x14ac:dyDescent="0.25">
      <c r="A523" s="16" t="s">
        <v>833</v>
      </c>
      <c r="B523" s="17" t="s">
        <v>497</v>
      </c>
      <c r="C523" s="18" t="s">
        <v>498</v>
      </c>
      <c r="D523" s="19" t="s">
        <v>96</v>
      </c>
      <c r="E523" s="20">
        <v>7.0000000000000007E-2</v>
      </c>
      <c r="F523" s="20">
        <v>1.0500000000000002E-3</v>
      </c>
      <c r="G523" s="21"/>
      <c r="H523" s="22">
        <f t="shared" si="53"/>
        <v>0</v>
      </c>
      <c r="I523" s="1"/>
      <c r="J523" s="1"/>
      <c r="K523" s="1">
        <f t="shared" si="55"/>
        <v>0</v>
      </c>
    </row>
    <row r="524" spans="1:16" s="2" customFormat="1" x14ac:dyDescent="0.25">
      <c r="A524" s="16" t="s">
        <v>834</v>
      </c>
      <c r="B524" s="17" t="s">
        <v>500</v>
      </c>
      <c r="C524" s="18" t="s">
        <v>501</v>
      </c>
      <c r="D524" s="19" t="s">
        <v>96</v>
      </c>
      <c r="E524" s="20">
        <v>0.15</v>
      </c>
      <c r="F524" s="20">
        <v>2.2499999999999998E-3</v>
      </c>
      <c r="G524" s="21"/>
      <c r="H524" s="22">
        <f t="shared" si="53"/>
        <v>0</v>
      </c>
      <c r="I524" s="1"/>
      <c r="J524" s="1"/>
      <c r="K524" s="1">
        <f t="shared" si="55"/>
        <v>0</v>
      </c>
    </row>
    <row r="525" spans="1:16" s="2" customFormat="1" ht="20.399999999999999" x14ac:dyDescent="0.25">
      <c r="A525" s="16" t="s">
        <v>835</v>
      </c>
      <c r="B525" s="17" t="s">
        <v>220</v>
      </c>
      <c r="C525" s="18" t="s">
        <v>221</v>
      </c>
      <c r="D525" s="19" t="s">
        <v>48</v>
      </c>
      <c r="E525" s="20">
        <v>0.27</v>
      </c>
      <c r="F525" s="20">
        <v>4.0499999999999998E-3</v>
      </c>
      <c r="G525" s="21"/>
      <c r="H525" s="22">
        <f t="shared" si="53"/>
        <v>0</v>
      </c>
      <c r="I525" s="1"/>
      <c r="J525" s="1"/>
      <c r="K525" s="1">
        <f t="shared" si="55"/>
        <v>0</v>
      </c>
    </row>
    <row r="526" spans="1:16" s="2" customFormat="1" x14ac:dyDescent="0.25">
      <c r="A526" s="16" t="s">
        <v>836</v>
      </c>
      <c r="B526" s="17" t="s">
        <v>504</v>
      </c>
      <c r="C526" s="18" t="s">
        <v>505</v>
      </c>
      <c r="D526" s="19" t="s">
        <v>225</v>
      </c>
      <c r="E526" s="20">
        <v>9.9</v>
      </c>
      <c r="F526" s="20">
        <v>0.14849999999999999</v>
      </c>
      <c r="G526" s="21"/>
      <c r="H526" s="22">
        <f t="shared" si="53"/>
        <v>0</v>
      </c>
      <c r="I526" s="1"/>
      <c r="J526" s="1"/>
      <c r="K526" s="1">
        <f t="shared" si="55"/>
        <v>0</v>
      </c>
    </row>
    <row r="527" spans="1:16" s="2" customFormat="1" x14ac:dyDescent="0.25">
      <c r="A527" s="16" t="s">
        <v>837</v>
      </c>
      <c r="B527" s="17" t="s">
        <v>507</v>
      </c>
      <c r="C527" s="18" t="s">
        <v>508</v>
      </c>
      <c r="D527" s="19" t="s">
        <v>96</v>
      </c>
      <c r="E527" s="20">
        <v>0.1</v>
      </c>
      <c r="F527" s="20">
        <v>1.5E-3</v>
      </c>
      <c r="G527" s="21"/>
      <c r="H527" s="22">
        <f t="shared" si="53"/>
        <v>0</v>
      </c>
      <c r="I527" s="1"/>
      <c r="J527" s="1"/>
      <c r="K527" s="1">
        <f t="shared" si="55"/>
        <v>0</v>
      </c>
    </row>
    <row r="528" spans="1:16" s="2" customFormat="1" x14ac:dyDescent="0.25">
      <c r="A528" s="10" t="s">
        <v>838</v>
      </c>
      <c r="B528" s="11" t="s">
        <v>510</v>
      </c>
      <c r="C528" s="12" t="s">
        <v>511</v>
      </c>
      <c r="D528" s="13" t="s">
        <v>512</v>
      </c>
      <c r="E528" s="49">
        <v>15.06</v>
      </c>
      <c r="F528" s="50"/>
      <c r="G528" s="21"/>
      <c r="H528" s="15">
        <f>E528*G528</f>
        <v>0</v>
      </c>
      <c r="I528" s="1"/>
      <c r="J528" s="1"/>
      <c r="K528" s="1">
        <f t="shared" si="55"/>
        <v>0</v>
      </c>
      <c r="P528" s="2">
        <f>+E528/$O$18</f>
        <v>0.77230769230769236</v>
      </c>
    </row>
    <row r="529" spans="1:16" s="2" customFormat="1" ht="20.399999999999999" x14ac:dyDescent="0.25">
      <c r="A529" s="10" t="s">
        <v>839</v>
      </c>
      <c r="B529" s="11" t="s">
        <v>514</v>
      </c>
      <c r="C529" s="12" t="s">
        <v>515</v>
      </c>
      <c r="D529" s="13" t="s">
        <v>473</v>
      </c>
      <c r="E529" s="49">
        <v>1.4999999999999999E-2</v>
      </c>
      <c r="F529" s="50"/>
      <c r="G529" s="14"/>
      <c r="H529" s="15"/>
      <c r="I529" s="1"/>
      <c r="J529" s="1"/>
      <c r="K529" s="1"/>
      <c r="P529" s="2">
        <f>+E529/$O$18</f>
        <v>7.6923076923076923E-4</v>
      </c>
    </row>
    <row r="530" spans="1:16" s="2" customFormat="1" x14ac:dyDescent="0.25">
      <c r="A530" s="16" t="s">
        <v>840</v>
      </c>
      <c r="B530" s="17" t="s">
        <v>24</v>
      </c>
      <c r="C530" s="18" t="s">
        <v>25</v>
      </c>
      <c r="D530" s="19" t="s">
        <v>26</v>
      </c>
      <c r="E530" s="20">
        <v>90.3</v>
      </c>
      <c r="F530" s="20">
        <v>1.3544999999999998</v>
      </c>
      <c r="G530" s="21"/>
      <c r="H530" s="22">
        <f t="shared" ref="H530:H543" si="56">F530*G530</f>
        <v>0</v>
      </c>
      <c r="I530" s="1">
        <f>H530</f>
        <v>0</v>
      </c>
      <c r="J530" s="1"/>
      <c r="K530" s="1"/>
    </row>
    <row r="531" spans="1:16" s="2" customFormat="1" x14ac:dyDescent="0.25">
      <c r="A531" s="16" t="s">
        <v>841</v>
      </c>
      <c r="B531" s="17" t="s">
        <v>28</v>
      </c>
      <c r="C531" s="18" t="s">
        <v>29</v>
      </c>
      <c r="D531" s="19" t="s">
        <v>26</v>
      </c>
      <c r="E531" s="20">
        <v>257.24</v>
      </c>
      <c r="F531" s="20">
        <v>3.8586</v>
      </c>
      <c r="G531" s="21"/>
      <c r="H531" s="22">
        <f t="shared" si="56"/>
        <v>0</v>
      </c>
      <c r="I531" s="1">
        <f>H531</f>
        <v>0</v>
      </c>
      <c r="J531" s="1"/>
      <c r="K531" s="1"/>
    </row>
    <row r="532" spans="1:16" s="2" customFormat="1" x14ac:dyDescent="0.25">
      <c r="A532" s="16" t="s">
        <v>842</v>
      </c>
      <c r="B532" s="17" t="s">
        <v>108</v>
      </c>
      <c r="C532" s="18" t="s">
        <v>109</v>
      </c>
      <c r="D532" s="19" t="s">
        <v>33</v>
      </c>
      <c r="E532" s="20">
        <v>0.17</v>
      </c>
      <c r="F532" s="20">
        <v>2.5500000000000002E-3</v>
      </c>
      <c r="G532" s="21"/>
      <c r="H532" s="22">
        <f t="shared" si="56"/>
        <v>0</v>
      </c>
      <c r="I532" s="1"/>
      <c r="J532" s="1">
        <f>H532</f>
        <v>0</v>
      </c>
      <c r="K532" s="1"/>
    </row>
    <row r="533" spans="1:16" s="2" customFormat="1" x14ac:dyDescent="0.25">
      <c r="A533" s="16" t="s">
        <v>843</v>
      </c>
      <c r="B533" s="17" t="s">
        <v>417</v>
      </c>
      <c r="C533" s="18" t="s">
        <v>418</v>
      </c>
      <c r="D533" s="19" t="s">
        <v>33</v>
      </c>
      <c r="E533" s="20">
        <v>70.430000000000007</v>
      </c>
      <c r="F533" s="20">
        <v>1.0564500000000001</v>
      </c>
      <c r="G533" s="21"/>
      <c r="H533" s="22">
        <f t="shared" si="56"/>
        <v>0</v>
      </c>
      <c r="I533" s="1"/>
      <c r="J533" s="1">
        <f>H533</f>
        <v>0</v>
      </c>
      <c r="K533" s="1"/>
    </row>
    <row r="534" spans="1:16" s="2" customFormat="1" x14ac:dyDescent="0.25">
      <c r="A534" s="16" t="s">
        <v>844</v>
      </c>
      <c r="B534" s="17" t="s">
        <v>521</v>
      </c>
      <c r="C534" s="18" t="s">
        <v>522</v>
      </c>
      <c r="D534" s="19" t="s">
        <v>33</v>
      </c>
      <c r="E534" s="20">
        <v>20.65</v>
      </c>
      <c r="F534" s="20">
        <v>0.30974999999999997</v>
      </c>
      <c r="G534" s="21"/>
      <c r="H534" s="22">
        <f t="shared" si="56"/>
        <v>0</v>
      </c>
      <c r="I534" s="1"/>
      <c r="J534" s="1">
        <f>H534</f>
        <v>0</v>
      </c>
      <c r="K534" s="1"/>
    </row>
    <row r="535" spans="1:16" s="2" customFormat="1" x14ac:dyDescent="0.25">
      <c r="A535" s="16" t="s">
        <v>845</v>
      </c>
      <c r="B535" s="17" t="s">
        <v>524</v>
      </c>
      <c r="C535" s="18" t="s">
        <v>525</v>
      </c>
      <c r="D535" s="19" t="s">
        <v>33</v>
      </c>
      <c r="E535" s="20">
        <v>72.67</v>
      </c>
      <c r="F535" s="20">
        <v>1.09005</v>
      </c>
      <c r="G535" s="21"/>
      <c r="H535" s="22">
        <f t="shared" si="56"/>
        <v>0</v>
      </c>
      <c r="I535" s="1"/>
      <c r="J535" s="1">
        <f>H535</f>
        <v>0</v>
      </c>
      <c r="K535" s="1"/>
    </row>
    <row r="536" spans="1:16" s="2" customFormat="1" x14ac:dyDescent="0.25">
      <c r="A536" s="16" t="s">
        <v>846</v>
      </c>
      <c r="B536" s="17" t="s">
        <v>527</v>
      </c>
      <c r="C536" s="18" t="s">
        <v>528</v>
      </c>
      <c r="D536" s="19" t="s">
        <v>33</v>
      </c>
      <c r="E536" s="20">
        <v>4</v>
      </c>
      <c r="F536" s="20">
        <v>0.06</v>
      </c>
      <c r="G536" s="21"/>
      <c r="H536" s="22">
        <f t="shared" si="56"/>
        <v>0</v>
      </c>
      <c r="I536" s="1"/>
      <c r="J536" s="1">
        <f>H536</f>
        <v>0</v>
      </c>
      <c r="K536" s="1"/>
    </row>
    <row r="537" spans="1:16" s="2" customFormat="1" x14ac:dyDescent="0.25">
      <c r="A537" s="16" t="s">
        <v>847</v>
      </c>
      <c r="B537" s="17" t="s">
        <v>530</v>
      </c>
      <c r="C537" s="18" t="s">
        <v>531</v>
      </c>
      <c r="D537" s="19" t="s">
        <v>96</v>
      </c>
      <c r="E537" s="20">
        <v>0.33</v>
      </c>
      <c r="F537" s="20">
        <v>4.9500000000000004E-3</v>
      </c>
      <c r="G537" s="21"/>
      <c r="H537" s="22">
        <f t="shared" si="56"/>
        <v>0</v>
      </c>
      <c r="I537" s="1"/>
      <c r="J537" s="1"/>
      <c r="K537" s="1">
        <f t="shared" ref="K537:K543" si="57">H537</f>
        <v>0</v>
      </c>
    </row>
    <row r="538" spans="1:16" s="2" customFormat="1" x14ac:dyDescent="0.25">
      <c r="A538" s="16" t="s">
        <v>848</v>
      </c>
      <c r="B538" s="17" t="s">
        <v>533</v>
      </c>
      <c r="C538" s="18" t="s">
        <v>534</v>
      </c>
      <c r="D538" s="19" t="s">
        <v>96</v>
      </c>
      <c r="E538" s="20">
        <v>5.8999999999999997E-2</v>
      </c>
      <c r="F538" s="20">
        <v>8.8499999999999994E-4</v>
      </c>
      <c r="G538" s="21"/>
      <c r="H538" s="22">
        <f t="shared" si="56"/>
        <v>0</v>
      </c>
      <c r="I538" s="1"/>
      <c r="J538" s="1"/>
      <c r="K538" s="1">
        <f t="shared" si="57"/>
        <v>0</v>
      </c>
    </row>
    <row r="539" spans="1:16" s="2" customFormat="1" x14ac:dyDescent="0.25">
      <c r="A539" s="16" t="s">
        <v>849</v>
      </c>
      <c r="B539" s="17" t="s">
        <v>536</v>
      </c>
      <c r="C539" s="18" t="s">
        <v>537</v>
      </c>
      <c r="D539" s="19" t="s">
        <v>218</v>
      </c>
      <c r="E539" s="20">
        <v>2247</v>
      </c>
      <c r="F539" s="20">
        <v>33.704999999999998</v>
      </c>
      <c r="G539" s="21"/>
      <c r="H539" s="22">
        <f t="shared" si="56"/>
        <v>0</v>
      </c>
      <c r="I539" s="1"/>
      <c r="J539" s="1"/>
      <c r="K539" s="1">
        <f t="shared" si="57"/>
        <v>0</v>
      </c>
    </row>
    <row r="540" spans="1:16" s="2" customFormat="1" ht="20.399999999999999" x14ac:dyDescent="0.25">
      <c r="A540" s="16" t="s">
        <v>850</v>
      </c>
      <c r="B540" s="17" t="s">
        <v>539</v>
      </c>
      <c r="C540" s="18" t="s">
        <v>540</v>
      </c>
      <c r="D540" s="19" t="s">
        <v>48</v>
      </c>
      <c r="E540" s="20">
        <v>0.3</v>
      </c>
      <c r="F540" s="20">
        <v>4.4999999999999997E-3</v>
      </c>
      <c r="G540" s="21"/>
      <c r="H540" s="22">
        <f t="shared" si="56"/>
        <v>0</v>
      </c>
      <c r="I540" s="1"/>
      <c r="J540" s="1"/>
      <c r="K540" s="1">
        <f t="shared" si="57"/>
        <v>0</v>
      </c>
    </row>
    <row r="541" spans="1:16" s="2" customFormat="1" x14ac:dyDescent="0.25">
      <c r="A541" s="16" t="s">
        <v>851</v>
      </c>
      <c r="B541" s="17" t="s">
        <v>542</v>
      </c>
      <c r="C541" s="18" t="s">
        <v>543</v>
      </c>
      <c r="D541" s="19" t="s">
        <v>218</v>
      </c>
      <c r="E541" s="20">
        <v>0.8</v>
      </c>
      <c r="F541" s="20">
        <v>1.2E-2</v>
      </c>
      <c r="G541" s="21"/>
      <c r="H541" s="22">
        <f t="shared" si="56"/>
        <v>0</v>
      </c>
      <c r="I541" s="1"/>
      <c r="J541" s="1"/>
      <c r="K541" s="1">
        <f t="shared" si="57"/>
        <v>0</v>
      </c>
    </row>
    <row r="542" spans="1:16" s="2" customFormat="1" x14ac:dyDescent="0.25">
      <c r="A542" s="16" t="s">
        <v>852</v>
      </c>
      <c r="B542" s="17" t="s">
        <v>545</v>
      </c>
      <c r="C542" s="18" t="s">
        <v>546</v>
      </c>
      <c r="D542" s="19" t="s">
        <v>218</v>
      </c>
      <c r="E542" s="20">
        <v>2600</v>
      </c>
      <c r="F542" s="20">
        <v>39</v>
      </c>
      <c r="G542" s="21"/>
      <c r="H542" s="22">
        <f t="shared" si="56"/>
        <v>0</v>
      </c>
      <c r="I542" s="1"/>
      <c r="J542" s="1"/>
      <c r="K542" s="1">
        <f t="shared" si="57"/>
        <v>0</v>
      </c>
    </row>
    <row r="543" spans="1:16" s="2" customFormat="1" x14ac:dyDescent="0.25">
      <c r="A543" s="16" t="s">
        <v>853</v>
      </c>
      <c r="B543" s="17" t="s">
        <v>548</v>
      </c>
      <c r="C543" s="18" t="s">
        <v>549</v>
      </c>
      <c r="D543" s="19" t="s">
        <v>550</v>
      </c>
      <c r="E543" s="20">
        <v>0.15</v>
      </c>
      <c r="F543" s="20">
        <v>2.2499999999999998E-3</v>
      </c>
      <c r="G543" s="21"/>
      <c r="H543" s="22">
        <f t="shared" si="56"/>
        <v>0</v>
      </c>
      <c r="I543" s="1"/>
      <c r="J543" s="1"/>
      <c r="K543" s="1">
        <f t="shared" si="57"/>
        <v>0</v>
      </c>
    </row>
    <row r="544" spans="1:16" s="2" customFormat="1" ht="20.399999999999999" x14ac:dyDescent="0.25">
      <c r="A544" s="10" t="s">
        <v>854</v>
      </c>
      <c r="B544" s="11" t="s">
        <v>552</v>
      </c>
      <c r="C544" s="12" t="s">
        <v>553</v>
      </c>
      <c r="D544" s="13" t="s">
        <v>554</v>
      </c>
      <c r="E544" s="49">
        <v>0.15</v>
      </c>
      <c r="F544" s="50"/>
      <c r="G544" s="14"/>
      <c r="H544" s="15"/>
      <c r="I544" s="1"/>
      <c r="J544" s="1"/>
      <c r="K544" s="1"/>
      <c r="P544" s="2">
        <f>+E544/$O$18</f>
        <v>7.6923076923076919E-3</v>
      </c>
    </row>
    <row r="545" spans="1:16" s="2" customFormat="1" x14ac:dyDescent="0.25">
      <c r="A545" s="16" t="s">
        <v>855</v>
      </c>
      <c r="B545" s="17" t="s">
        <v>24</v>
      </c>
      <c r="C545" s="18" t="s">
        <v>25</v>
      </c>
      <c r="D545" s="19" t="s">
        <v>26</v>
      </c>
      <c r="E545" s="20">
        <v>100</v>
      </c>
      <c r="F545" s="20">
        <v>15</v>
      </c>
      <c r="G545" s="21"/>
      <c r="H545" s="22">
        <f t="shared" ref="H545:H551" si="58">F545*G545</f>
        <v>0</v>
      </c>
      <c r="I545" s="1">
        <f>H545</f>
        <v>0</v>
      </c>
      <c r="J545" s="1"/>
      <c r="K545" s="1"/>
    </row>
    <row r="546" spans="1:16" s="2" customFormat="1" x14ac:dyDescent="0.25">
      <c r="A546" s="16" t="s">
        <v>856</v>
      </c>
      <c r="B546" s="17" t="s">
        <v>28</v>
      </c>
      <c r="C546" s="18" t="s">
        <v>29</v>
      </c>
      <c r="D546" s="19" t="s">
        <v>26</v>
      </c>
      <c r="E546" s="20">
        <v>0.38</v>
      </c>
      <c r="F546" s="20">
        <v>5.6999999999999995E-2</v>
      </c>
      <c r="G546" s="21"/>
      <c r="H546" s="22">
        <f t="shared" si="58"/>
        <v>0</v>
      </c>
      <c r="I546" s="1">
        <f>H546</f>
        <v>0</v>
      </c>
      <c r="J546" s="1"/>
      <c r="K546" s="1"/>
    </row>
    <row r="547" spans="1:16" s="2" customFormat="1" x14ac:dyDescent="0.25">
      <c r="A547" s="16" t="s">
        <v>857</v>
      </c>
      <c r="B547" s="17" t="s">
        <v>558</v>
      </c>
      <c r="C547" s="18" t="s">
        <v>559</v>
      </c>
      <c r="D547" s="19" t="s">
        <v>33</v>
      </c>
      <c r="E547" s="20">
        <v>29.6</v>
      </c>
      <c r="F547" s="20">
        <v>4.4400000000000004</v>
      </c>
      <c r="G547" s="21"/>
      <c r="H547" s="22">
        <f t="shared" si="58"/>
        <v>0</v>
      </c>
      <c r="I547" s="1"/>
      <c r="J547" s="1">
        <f>H547</f>
        <v>0</v>
      </c>
      <c r="K547" s="1"/>
    </row>
    <row r="548" spans="1:16" s="2" customFormat="1" x14ac:dyDescent="0.25">
      <c r="A548" s="16" t="s">
        <v>858</v>
      </c>
      <c r="B548" s="17" t="s">
        <v>193</v>
      </c>
      <c r="C548" s="18" t="s">
        <v>167</v>
      </c>
      <c r="D548" s="19" t="s">
        <v>33</v>
      </c>
      <c r="E548" s="20">
        <v>0.38</v>
      </c>
      <c r="F548" s="20">
        <v>5.6999999999999995E-2</v>
      </c>
      <c r="G548" s="21"/>
      <c r="H548" s="22">
        <f t="shared" si="58"/>
        <v>0</v>
      </c>
      <c r="I548" s="1"/>
      <c r="J548" s="1">
        <f>H548</f>
        <v>0</v>
      </c>
      <c r="K548" s="1"/>
    </row>
    <row r="549" spans="1:16" s="2" customFormat="1" x14ac:dyDescent="0.25">
      <c r="A549" s="16" t="s">
        <v>859</v>
      </c>
      <c r="B549" s="17" t="s">
        <v>562</v>
      </c>
      <c r="C549" s="18" t="s">
        <v>563</v>
      </c>
      <c r="D549" s="19" t="s">
        <v>96</v>
      </c>
      <c r="E549" s="20">
        <v>1.3899999999999999E-2</v>
      </c>
      <c r="F549" s="20">
        <v>2.0849999999999996E-3</v>
      </c>
      <c r="G549" s="21"/>
      <c r="H549" s="22">
        <f t="shared" si="58"/>
        <v>0</v>
      </c>
      <c r="I549" s="1"/>
      <c r="J549" s="1"/>
      <c r="K549" s="1">
        <f>H549</f>
        <v>0</v>
      </c>
    </row>
    <row r="550" spans="1:16" s="2" customFormat="1" x14ac:dyDescent="0.25">
      <c r="A550" s="16" t="s">
        <v>860</v>
      </c>
      <c r="B550" s="17" t="s">
        <v>565</v>
      </c>
      <c r="C550" s="18" t="s">
        <v>566</v>
      </c>
      <c r="D550" s="19" t="s">
        <v>567</v>
      </c>
      <c r="E550" s="20">
        <v>92.2</v>
      </c>
      <c r="F550" s="20">
        <v>13.83</v>
      </c>
      <c r="G550" s="21"/>
      <c r="H550" s="22">
        <f t="shared" si="58"/>
        <v>0</v>
      </c>
      <c r="I550" s="1"/>
      <c r="J550" s="1"/>
      <c r="K550" s="1">
        <f>H550</f>
        <v>0</v>
      </c>
    </row>
    <row r="551" spans="1:16" s="2" customFormat="1" x14ac:dyDescent="0.25">
      <c r="A551" s="16" t="s">
        <v>861</v>
      </c>
      <c r="B551" s="17" t="s">
        <v>569</v>
      </c>
      <c r="C551" s="18" t="s">
        <v>570</v>
      </c>
      <c r="D551" s="19" t="s">
        <v>96</v>
      </c>
      <c r="E551" s="20">
        <v>0.186</v>
      </c>
      <c r="F551" s="20">
        <v>2.7899999999999998E-2</v>
      </c>
      <c r="G551" s="21"/>
      <c r="H551" s="22">
        <f t="shared" si="58"/>
        <v>0</v>
      </c>
      <c r="I551" s="1"/>
      <c r="J551" s="1"/>
      <c r="K551" s="1">
        <f>H551</f>
        <v>0</v>
      </c>
    </row>
    <row r="552" spans="1:16" s="2" customFormat="1" x14ac:dyDescent="0.25">
      <c r="A552" s="10" t="s">
        <v>862</v>
      </c>
      <c r="B552" s="11" t="s">
        <v>572</v>
      </c>
      <c r="C552" s="12" t="s">
        <v>573</v>
      </c>
      <c r="D552" s="13" t="s">
        <v>63</v>
      </c>
      <c r="E552" s="49">
        <v>1E-3</v>
      </c>
      <c r="F552" s="50"/>
      <c r="G552" s="14"/>
      <c r="H552" s="15"/>
      <c r="I552" s="1"/>
      <c r="J552" s="1"/>
      <c r="K552" s="1"/>
      <c r="P552" s="2">
        <f>+E552/$O$18</f>
        <v>5.1282051282051286E-5</v>
      </c>
    </row>
    <row r="553" spans="1:16" s="2" customFormat="1" x14ac:dyDescent="0.25">
      <c r="A553" s="16" t="s">
        <v>863</v>
      </c>
      <c r="B553" s="17" t="s">
        <v>24</v>
      </c>
      <c r="C553" s="18" t="s">
        <v>25</v>
      </c>
      <c r="D553" s="19" t="s">
        <v>26</v>
      </c>
      <c r="E553" s="20">
        <v>598.26</v>
      </c>
      <c r="F553" s="20">
        <v>0.59826000000000001</v>
      </c>
      <c r="G553" s="21"/>
      <c r="H553" s="22">
        <f t="shared" ref="H553:H566" si="59">F553*G553</f>
        <v>0</v>
      </c>
      <c r="I553" s="1">
        <f>H553</f>
        <v>0</v>
      </c>
      <c r="J553" s="1"/>
      <c r="K553" s="1"/>
    </row>
    <row r="554" spans="1:16" s="2" customFormat="1" x14ac:dyDescent="0.25">
      <c r="A554" s="16" t="s">
        <v>864</v>
      </c>
      <c r="B554" s="17" t="s">
        <v>28</v>
      </c>
      <c r="C554" s="18" t="s">
        <v>29</v>
      </c>
      <c r="D554" s="19" t="s">
        <v>26</v>
      </c>
      <c r="E554" s="20">
        <v>19.7</v>
      </c>
      <c r="F554" s="20">
        <v>1.9699999999999999E-2</v>
      </c>
      <c r="G554" s="21"/>
      <c r="H554" s="22">
        <f t="shared" si="59"/>
        <v>0</v>
      </c>
      <c r="I554" s="1">
        <f>H554</f>
        <v>0</v>
      </c>
      <c r="J554" s="1"/>
      <c r="K554" s="1"/>
    </row>
    <row r="555" spans="1:16" s="2" customFormat="1" x14ac:dyDescent="0.25">
      <c r="A555" s="16" t="s">
        <v>865</v>
      </c>
      <c r="B555" s="17" t="s">
        <v>108</v>
      </c>
      <c r="C555" s="18" t="s">
        <v>109</v>
      </c>
      <c r="D555" s="19" t="s">
        <v>33</v>
      </c>
      <c r="E555" s="20">
        <v>0.27</v>
      </c>
      <c r="F555" s="20">
        <v>2.7E-4</v>
      </c>
      <c r="G555" s="21"/>
      <c r="H555" s="22">
        <f t="shared" si="59"/>
        <v>0</v>
      </c>
      <c r="I555" s="1"/>
      <c r="J555" s="1">
        <f>H555</f>
        <v>0</v>
      </c>
      <c r="K555" s="1"/>
    </row>
    <row r="556" spans="1:16" s="2" customFormat="1" x14ac:dyDescent="0.25">
      <c r="A556" s="16" t="s">
        <v>866</v>
      </c>
      <c r="B556" s="17" t="s">
        <v>578</v>
      </c>
      <c r="C556" s="18" t="s">
        <v>579</v>
      </c>
      <c r="D556" s="19" t="s">
        <v>33</v>
      </c>
      <c r="E556" s="20">
        <v>29.16</v>
      </c>
      <c r="F556" s="20">
        <v>2.9160000000000002E-2</v>
      </c>
      <c r="G556" s="21"/>
      <c r="H556" s="22">
        <f t="shared" si="59"/>
        <v>0</v>
      </c>
      <c r="I556" s="1"/>
      <c r="J556" s="1">
        <f>H556</f>
        <v>0</v>
      </c>
      <c r="K556" s="1"/>
    </row>
    <row r="557" spans="1:16" s="2" customFormat="1" x14ac:dyDescent="0.25">
      <c r="A557" s="16" t="s">
        <v>867</v>
      </c>
      <c r="B557" s="17" t="s">
        <v>581</v>
      </c>
      <c r="C557" s="18" t="s">
        <v>582</v>
      </c>
      <c r="D557" s="19" t="s">
        <v>33</v>
      </c>
      <c r="E557" s="20">
        <v>0.86</v>
      </c>
      <c r="F557" s="20">
        <v>8.5999999999999998E-4</v>
      </c>
      <c r="G557" s="21"/>
      <c r="H557" s="22">
        <f t="shared" si="59"/>
        <v>0</v>
      </c>
      <c r="I557" s="1"/>
      <c r="J557" s="1">
        <f>H557</f>
        <v>0</v>
      </c>
      <c r="K557" s="1"/>
    </row>
    <row r="558" spans="1:16" s="2" customFormat="1" x14ac:dyDescent="0.25">
      <c r="A558" s="16" t="s">
        <v>868</v>
      </c>
      <c r="B558" s="17" t="s">
        <v>166</v>
      </c>
      <c r="C558" s="18" t="s">
        <v>167</v>
      </c>
      <c r="D558" s="19" t="s">
        <v>33</v>
      </c>
      <c r="E558" s="20">
        <v>1.08</v>
      </c>
      <c r="F558" s="20">
        <v>1.08E-3</v>
      </c>
      <c r="G558" s="21"/>
      <c r="H558" s="22">
        <f t="shared" si="59"/>
        <v>0</v>
      </c>
      <c r="I558" s="1"/>
      <c r="J558" s="1">
        <f>H558</f>
        <v>0</v>
      </c>
      <c r="K558" s="1"/>
    </row>
    <row r="559" spans="1:16" s="2" customFormat="1" x14ac:dyDescent="0.25">
      <c r="A559" s="16" t="s">
        <v>869</v>
      </c>
      <c r="B559" s="17" t="s">
        <v>585</v>
      </c>
      <c r="C559" s="18" t="s">
        <v>586</v>
      </c>
      <c r="D559" s="19" t="s">
        <v>48</v>
      </c>
      <c r="E559" s="20">
        <v>102</v>
      </c>
      <c r="F559" s="20">
        <v>0.10200000000000001</v>
      </c>
      <c r="G559" s="21"/>
      <c r="H559" s="22">
        <f t="shared" si="59"/>
        <v>0</v>
      </c>
      <c r="I559" s="1"/>
      <c r="J559" s="1"/>
      <c r="K559" s="1">
        <f t="shared" ref="K559:K566" si="60">H559</f>
        <v>0</v>
      </c>
    </row>
    <row r="560" spans="1:16" s="2" customFormat="1" x14ac:dyDescent="0.25">
      <c r="A560" s="16" t="s">
        <v>870</v>
      </c>
      <c r="B560" s="17" t="s">
        <v>201</v>
      </c>
      <c r="C560" s="18" t="s">
        <v>202</v>
      </c>
      <c r="D560" s="19" t="s">
        <v>48</v>
      </c>
      <c r="E560" s="20">
        <v>0.42399999999999999</v>
      </c>
      <c r="F560" s="20">
        <v>4.2400000000000001E-4</v>
      </c>
      <c r="G560" s="21"/>
      <c r="H560" s="22">
        <f t="shared" si="59"/>
        <v>0</v>
      </c>
      <c r="I560" s="1"/>
      <c r="J560" s="1"/>
      <c r="K560" s="1">
        <f t="shared" si="60"/>
        <v>0</v>
      </c>
    </row>
    <row r="561" spans="1:16" s="2" customFormat="1" x14ac:dyDescent="0.25">
      <c r="A561" s="16" t="s">
        <v>871</v>
      </c>
      <c r="B561" s="17" t="s">
        <v>210</v>
      </c>
      <c r="C561" s="18" t="s">
        <v>211</v>
      </c>
      <c r="D561" s="19" t="s">
        <v>96</v>
      </c>
      <c r="E561" s="20">
        <v>0.03</v>
      </c>
      <c r="F561" s="20">
        <v>3.0000000000000001E-5</v>
      </c>
      <c r="G561" s="21"/>
      <c r="H561" s="22">
        <f t="shared" si="59"/>
        <v>0</v>
      </c>
      <c r="I561" s="1"/>
      <c r="J561" s="1"/>
      <c r="K561" s="1">
        <f t="shared" si="60"/>
        <v>0</v>
      </c>
    </row>
    <row r="562" spans="1:16" s="2" customFormat="1" x14ac:dyDescent="0.25">
      <c r="A562" s="16" t="s">
        <v>872</v>
      </c>
      <c r="B562" s="17" t="s">
        <v>213</v>
      </c>
      <c r="C562" s="18" t="s">
        <v>214</v>
      </c>
      <c r="D562" s="19" t="s">
        <v>96</v>
      </c>
      <c r="E562" s="20">
        <v>8.2000000000000003E-2</v>
      </c>
      <c r="F562" s="20">
        <v>8.2000000000000001E-5</v>
      </c>
      <c r="G562" s="21"/>
      <c r="H562" s="22">
        <f t="shared" si="59"/>
        <v>0</v>
      </c>
      <c r="I562" s="1"/>
      <c r="J562" s="1"/>
      <c r="K562" s="1">
        <f t="shared" si="60"/>
        <v>0</v>
      </c>
    </row>
    <row r="563" spans="1:16" s="2" customFormat="1" x14ac:dyDescent="0.25">
      <c r="A563" s="16" t="s">
        <v>873</v>
      </c>
      <c r="B563" s="17" t="s">
        <v>591</v>
      </c>
      <c r="C563" s="18" t="s">
        <v>592</v>
      </c>
      <c r="D563" s="19" t="s">
        <v>96</v>
      </c>
      <c r="E563" s="20">
        <v>7.6200000000000004E-2</v>
      </c>
      <c r="F563" s="20">
        <v>7.6200000000000009E-5</v>
      </c>
      <c r="G563" s="21"/>
      <c r="H563" s="22">
        <f t="shared" si="59"/>
        <v>0</v>
      </c>
      <c r="I563" s="1"/>
      <c r="J563" s="1"/>
      <c r="K563" s="1">
        <f t="shared" si="60"/>
        <v>0</v>
      </c>
    </row>
    <row r="564" spans="1:16" s="2" customFormat="1" x14ac:dyDescent="0.25">
      <c r="A564" s="16" t="s">
        <v>874</v>
      </c>
      <c r="B564" s="17" t="s">
        <v>594</v>
      </c>
      <c r="C564" s="18" t="s">
        <v>595</v>
      </c>
      <c r="D564" s="19" t="s">
        <v>218</v>
      </c>
      <c r="E564" s="20">
        <v>75</v>
      </c>
      <c r="F564" s="20">
        <v>7.4999999999999997E-2</v>
      </c>
      <c r="G564" s="21"/>
      <c r="H564" s="22">
        <f t="shared" si="59"/>
        <v>0</v>
      </c>
      <c r="I564" s="1"/>
      <c r="J564" s="1"/>
      <c r="K564" s="1">
        <f t="shared" si="60"/>
        <v>0</v>
      </c>
    </row>
    <row r="565" spans="1:16" s="2" customFormat="1" ht="20.399999999999999" x14ac:dyDescent="0.25">
      <c r="A565" s="16" t="s">
        <v>875</v>
      </c>
      <c r="B565" s="17" t="s">
        <v>597</v>
      </c>
      <c r="C565" s="18" t="s">
        <v>598</v>
      </c>
      <c r="D565" s="19" t="s">
        <v>48</v>
      </c>
      <c r="E565" s="20">
        <v>0.7</v>
      </c>
      <c r="F565" s="20">
        <v>6.9999999999999999E-4</v>
      </c>
      <c r="G565" s="21"/>
      <c r="H565" s="22">
        <f t="shared" si="59"/>
        <v>0</v>
      </c>
      <c r="I565" s="1"/>
      <c r="J565" s="1"/>
      <c r="K565" s="1">
        <f t="shared" si="60"/>
        <v>0</v>
      </c>
    </row>
    <row r="566" spans="1:16" s="2" customFormat="1" x14ac:dyDescent="0.25">
      <c r="A566" s="16" t="s">
        <v>876</v>
      </c>
      <c r="B566" s="17" t="s">
        <v>600</v>
      </c>
      <c r="C566" s="18" t="s">
        <v>601</v>
      </c>
      <c r="D566" s="19" t="s">
        <v>218</v>
      </c>
      <c r="E566" s="20">
        <v>65.099999999999994</v>
      </c>
      <c r="F566" s="20">
        <v>6.5099999999999991E-2</v>
      </c>
      <c r="G566" s="21"/>
      <c r="H566" s="22">
        <f t="shared" si="59"/>
        <v>0</v>
      </c>
      <c r="I566" s="1"/>
      <c r="J566" s="1"/>
      <c r="K566" s="1">
        <f t="shared" si="60"/>
        <v>0</v>
      </c>
    </row>
    <row r="567" spans="1:16" s="2" customFormat="1" x14ac:dyDescent="0.25">
      <c r="A567" s="6"/>
      <c r="B567" s="51"/>
      <c r="C567" s="52"/>
      <c r="D567" s="52"/>
      <c r="E567" s="52"/>
      <c r="F567" s="52"/>
      <c r="G567" s="53"/>
      <c r="H567" s="8"/>
      <c r="I567" s="1"/>
      <c r="J567" s="1"/>
      <c r="K567" s="1"/>
      <c r="P567" s="2">
        <f>+E567/$O$18</f>
        <v>0</v>
      </c>
    </row>
    <row r="568" spans="1:16" s="2" customFormat="1" x14ac:dyDescent="0.25">
      <c r="A568" s="6"/>
      <c r="B568" s="51" t="s">
        <v>877</v>
      </c>
      <c r="C568" s="52"/>
      <c r="D568" s="52"/>
      <c r="E568" s="52"/>
      <c r="F568" s="52"/>
      <c r="G568" s="53"/>
      <c r="H568" s="8">
        <f>E568*G568</f>
        <v>0</v>
      </c>
      <c r="I568" s="1"/>
      <c r="J568" s="1"/>
      <c r="K568" s="1"/>
      <c r="P568" s="2">
        <f>+E568/$O$18</f>
        <v>0</v>
      </c>
    </row>
    <row r="569" spans="1:16" s="2" customFormat="1" x14ac:dyDescent="0.25">
      <c r="A569" s="10" t="s">
        <v>878</v>
      </c>
      <c r="B569" s="11" t="s">
        <v>471</v>
      </c>
      <c r="C569" s="12" t="s">
        <v>472</v>
      </c>
      <c r="D569" s="13" t="s">
        <v>473</v>
      </c>
      <c r="E569" s="49">
        <v>1.6E-2</v>
      </c>
      <c r="F569" s="50"/>
      <c r="G569" s="14"/>
      <c r="H569" s="15"/>
      <c r="I569" s="1"/>
      <c r="J569" s="1"/>
      <c r="K569" s="1"/>
      <c r="P569" s="2">
        <f>+E569/$O$18</f>
        <v>8.2051282051282058E-4</v>
      </c>
    </row>
    <row r="570" spans="1:16" s="2" customFormat="1" x14ac:dyDescent="0.25">
      <c r="A570" s="16" t="s">
        <v>879</v>
      </c>
      <c r="B570" s="17" t="s">
        <v>24</v>
      </c>
      <c r="C570" s="18" t="s">
        <v>25</v>
      </c>
      <c r="D570" s="19" t="s">
        <v>26</v>
      </c>
      <c r="E570" s="20">
        <v>997</v>
      </c>
      <c r="F570" s="20">
        <v>15.952</v>
      </c>
      <c r="G570" s="21"/>
      <c r="H570" s="22">
        <f t="shared" ref="H570:H586" si="61">F570*G570</f>
        <v>0</v>
      </c>
      <c r="I570" s="1">
        <f>H570</f>
        <v>0</v>
      </c>
      <c r="J570" s="1"/>
      <c r="K570" s="1"/>
    </row>
    <row r="571" spans="1:16" s="2" customFormat="1" x14ac:dyDescent="0.25">
      <c r="A571" s="16" t="s">
        <v>880</v>
      </c>
      <c r="B571" s="17" t="s">
        <v>28</v>
      </c>
      <c r="C571" s="18" t="s">
        <v>29</v>
      </c>
      <c r="D571" s="19" t="s">
        <v>26</v>
      </c>
      <c r="E571" s="20">
        <v>366.98</v>
      </c>
      <c r="F571" s="20">
        <v>5.8716800000000005</v>
      </c>
      <c r="G571" s="21"/>
      <c r="H571" s="22">
        <f t="shared" si="61"/>
        <v>0</v>
      </c>
      <c r="I571" s="1">
        <f>H571</f>
        <v>0</v>
      </c>
      <c r="J571" s="1"/>
      <c r="K571" s="1"/>
    </row>
    <row r="572" spans="1:16" s="2" customFormat="1" x14ac:dyDescent="0.25">
      <c r="A572" s="16" t="s">
        <v>881</v>
      </c>
      <c r="B572" s="17" t="s">
        <v>381</v>
      </c>
      <c r="C572" s="18" t="s">
        <v>382</v>
      </c>
      <c r="D572" s="19" t="s">
        <v>33</v>
      </c>
      <c r="E572" s="20">
        <v>227.27</v>
      </c>
      <c r="F572" s="20">
        <v>3.6363200000000004</v>
      </c>
      <c r="G572" s="21"/>
      <c r="H572" s="22">
        <f t="shared" si="61"/>
        <v>0</v>
      </c>
      <c r="I572" s="1"/>
      <c r="J572" s="1">
        <f t="shared" ref="J572:J580" si="62">H572</f>
        <v>0</v>
      </c>
      <c r="K572" s="1"/>
    </row>
    <row r="573" spans="1:16" s="2" customFormat="1" x14ac:dyDescent="0.25">
      <c r="A573" s="16" t="s">
        <v>882</v>
      </c>
      <c r="B573" s="17" t="s">
        <v>478</v>
      </c>
      <c r="C573" s="18" t="s">
        <v>479</v>
      </c>
      <c r="D573" s="19" t="s">
        <v>33</v>
      </c>
      <c r="E573" s="20">
        <v>11.44</v>
      </c>
      <c r="F573" s="20">
        <v>0.18304000000000001</v>
      </c>
      <c r="G573" s="21"/>
      <c r="H573" s="22">
        <f t="shared" si="61"/>
        <v>0</v>
      </c>
      <c r="I573" s="1"/>
      <c r="J573" s="1">
        <f t="shared" si="62"/>
        <v>0</v>
      </c>
      <c r="K573" s="1"/>
    </row>
    <row r="574" spans="1:16" s="2" customFormat="1" x14ac:dyDescent="0.25">
      <c r="A574" s="16" t="s">
        <v>883</v>
      </c>
      <c r="B574" s="17" t="s">
        <v>417</v>
      </c>
      <c r="C574" s="18" t="s">
        <v>418</v>
      </c>
      <c r="D574" s="19" t="s">
        <v>33</v>
      </c>
      <c r="E574" s="20">
        <v>49.73</v>
      </c>
      <c r="F574" s="20">
        <v>0.79567999999999994</v>
      </c>
      <c r="G574" s="21"/>
      <c r="H574" s="22">
        <f t="shared" si="61"/>
        <v>0</v>
      </c>
      <c r="I574" s="1"/>
      <c r="J574" s="1">
        <f t="shared" si="62"/>
        <v>0</v>
      </c>
      <c r="K574" s="1"/>
    </row>
    <row r="575" spans="1:16" s="2" customFormat="1" x14ac:dyDescent="0.25">
      <c r="A575" s="16" t="s">
        <v>884</v>
      </c>
      <c r="B575" s="17" t="s">
        <v>482</v>
      </c>
      <c r="C575" s="18" t="s">
        <v>483</v>
      </c>
      <c r="D575" s="19" t="s">
        <v>33</v>
      </c>
      <c r="E575" s="20">
        <v>99</v>
      </c>
      <c r="F575" s="20">
        <v>1.5840000000000001</v>
      </c>
      <c r="G575" s="21"/>
      <c r="H575" s="22">
        <f t="shared" si="61"/>
        <v>0</v>
      </c>
      <c r="I575" s="1"/>
      <c r="J575" s="1">
        <f t="shared" si="62"/>
        <v>0</v>
      </c>
      <c r="K575" s="1"/>
    </row>
    <row r="576" spans="1:16" s="2" customFormat="1" x14ac:dyDescent="0.25">
      <c r="A576" s="16" t="s">
        <v>885</v>
      </c>
      <c r="B576" s="17" t="s">
        <v>485</v>
      </c>
      <c r="C576" s="18" t="s">
        <v>486</v>
      </c>
      <c r="D576" s="19" t="s">
        <v>33</v>
      </c>
      <c r="E576" s="20">
        <v>9.4</v>
      </c>
      <c r="F576" s="20">
        <v>0.15040000000000001</v>
      </c>
      <c r="G576" s="21"/>
      <c r="H576" s="22">
        <f t="shared" si="61"/>
        <v>0</v>
      </c>
      <c r="I576" s="1"/>
      <c r="J576" s="1">
        <f t="shared" si="62"/>
        <v>0</v>
      </c>
      <c r="K576" s="1"/>
    </row>
    <row r="577" spans="1:16" s="2" customFormat="1" x14ac:dyDescent="0.25">
      <c r="A577" s="16" t="s">
        <v>886</v>
      </c>
      <c r="B577" s="17" t="s">
        <v>190</v>
      </c>
      <c r="C577" s="18" t="s">
        <v>191</v>
      </c>
      <c r="D577" s="19" t="s">
        <v>33</v>
      </c>
      <c r="E577" s="20">
        <v>68.59</v>
      </c>
      <c r="F577" s="20">
        <v>1.09744</v>
      </c>
      <c r="G577" s="21"/>
      <c r="H577" s="22">
        <f t="shared" si="61"/>
        <v>0</v>
      </c>
      <c r="I577" s="1"/>
      <c r="J577" s="1">
        <f t="shared" si="62"/>
        <v>0</v>
      </c>
      <c r="K577" s="1"/>
    </row>
    <row r="578" spans="1:16" s="2" customFormat="1" x14ac:dyDescent="0.25">
      <c r="A578" s="16" t="s">
        <v>887</v>
      </c>
      <c r="B578" s="17" t="s">
        <v>193</v>
      </c>
      <c r="C578" s="18" t="s">
        <v>167</v>
      </c>
      <c r="D578" s="19" t="s">
        <v>33</v>
      </c>
      <c r="E578" s="20">
        <v>0.55000000000000004</v>
      </c>
      <c r="F578" s="20">
        <v>8.8000000000000005E-3</v>
      </c>
      <c r="G578" s="21"/>
      <c r="H578" s="22">
        <f t="shared" si="61"/>
        <v>0</v>
      </c>
      <c r="I578" s="1"/>
      <c r="J578" s="1">
        <f t="shared" si="62"/>
        <v>0</v>
      </c>
      <c r="K578" s="1"/>
    </row>
    <row r="579" spans="1:16" s="2" customFormat="1" ht="20.399999999999999" x14ac:dyDescent="0.25">
      <c r="A579" s="16" t="s">
        <v>888</v>
      </c>
      <c r="B579" s="17" t="s">
        <v>490</v>
      </c>
      <c r="C579" s="18" t="s">
        <v>491</v>
      </c>
      <c r="D579" s="19" t="s">
        <v>33</v>
      </c>
      <c r="E579" s="20">
        <v>41.3</v>
      </c>
      <c r="F579" s="20">
        <v>0.66079999999999994</v>
      </c>
      <c r="G579" s="21"/>
      <c r="H579" s="22">
        <f t="shared" si="61"/>
        <v>0</v>
      </c>
      <c r="I579" s="1"/>
      <c r="J579" s="1">
        <f t="shared" si="62"/>
        <v>0</v>
      </c>
      <c r="K579" s="1"/>
    </row>
    <row r="580" spans="1:16" s="2" customFormat="1" ht="20.399999999999999" x14ac:dyDescent="0.25">
      <c r="A580" s="16" t="s">
        <v>889</v>
      </c>
      <c r="B580" s="17" t="s">
        <v>493</v>
      </c>
      <c r="C580" s="18" t="s">
        <v>494</v>
      </c>
      <c r="D580" s="19" t="s">
        <v>33</v>
      </c>
      <c r="E580" s="20">
        <v>55</v>
      </c>
      <c r="F580" s="20">
        <v>0.88</v>
      </c>
      <c r="G580" s="21"/>
      <c r="H580" s="22">
        <f t="shared" si="61"/>
        <v>0</v>
      </c>
      <c r="I580" s="1"/>
      <c r="J580" s="1">
        <f t="shared" si="62"/>
        <v>0</v>
      </c>
      <c r="K580" s="1"/>
    </row>
    <row r="581" spans="1:16" s="2" customFormat="1" x14ac:dyDescent="0.25">
      <c r="A581" s="16" t="s">
        <v>890</v>
      </c>
      <c r="B581" s="17" t="s">
        <v>201</v>
      </c>
      <c r="C581" s="18" t="s">
        <v>202</v>
      </c>
      <c r="D581" s="19" t="s">
        <v>48</v>
      </c>
      <c r="E581" s="20">
        <v>566</v>
      </c>
      <c r="F581" s="20">
        <v>9.0560000000000009</v>
      </c>
      <c r="G581" s="21"/>
      <c r="H581" s="22">
        <f t="shared" si="61"/>
        <v>0</v>
      </c>
      <c r="I581" s="1"/>
      <c r="J581" s="1"/>
      <c r="K581" s="1">
        <f t="shared" ref="K581:K587" si="63">H581</f>
        <v>0</v>
      </c>
    </row>
    <row r="582" spans="1:16" s="2" customFormat="1" x14ac:dyDescent="0.25">
      <c r="A582" s="16" t="s">
        <v>891</v>
      </c>
      <c r="B582" s="17" t="s">
        <v>497</v>
      </c>
      <c r="C582" s="18" t="s">
        <v>498</v>
      </c>
      <c r="D582" s="19" t="s">
        <v>96</v>
      </c>
      <c r="E582" s="20">
        <v>7.0000000000000007E-2</v>
      </c>
      <c r="F582" s="20">
        <v>1.1200000000000001E-3</v>
      </c>
      <c r="G582" s="21"/>
      <c r="H582" s="22">
        <f t="shared" si="61"/>
        <v>0</v>
      </c>
      <c r="I582" s="1"/>
      <c r="J582" s="1"/>
      <c r="K582" s="1">
        <f t="shared" si="63"/>
        <v>0</v>
      </c>
    </row>
    <row r="583" spans="1:16" s="2" customFormat="1" x14ac:dyDescent="0.25">
      <c r="A583" s="16" t="s">
        <v>892</v>
      </c>
      <c r="B583" s="17" t="s">
        <v>500</v>
      </c>
      <c r="C583" s="18" t="s">
        <v>501</v>
      </c>
      <c r="D583" s="19" t="s">
        <v>96</v>
      </c>
      <c r="E583" s="20">
        <v>0.15</v>
      </c>
      <c r="F583" s="20">
        <v>2.3999999999999998E-3</v>
      </c>
      <c r="G583" s="21"/>
      <c r="H583" s="22">
        <f t="shared" si="61"/>
        <v>0</v>
      </c>
      <c r="I583" s="1"/>
      <c r="J583" s="1"/>
      <c r="K583" s="1">
        <f t="shared" si="63"/>
        <v>0</v>
      </c>
    </row>
    <row r="584" spans="1:16" s="2" customFormat="1" ht="20.399999999999999" x14ac:dyDescent="0.25">
      <c r="A584" s="16" t="s">
        <v>893</v>
      </c>
      <c r="B584" s="17" t="s">
        <v>220</v>
      </c>
      <c r="C584" s="18" t="s">
        <v>221</v>
      </c>
      <c r="D584" s="19" t="s">
        <v>48</v>
      </c>
      <c r="E584" s="20">
        <v>0.27</v>
      </c>
      <c r="F584" s="20">
        <v>4.3200000000000001E-3</v>
      </c>
      <c r="G584" s="21"/>
      <c r="H584" s="22">
        <f t="shared" si="61"/>
        <v>0</v>
      </c>
      <c r="I584" s="1"/>
      <c r="J584" s="1"/>
      <c r="K584" s="1">
        <f t="shared" si="63"/>
        <v>0</v>
      </c>
    </row>
    <row r="585" spans="1:16" s="2" customFormat="1" x14ac:dyDescent="0.25">
      <c r="A585" s="16" t="s">
        <v>894</v>
      </c>
      <c r="B585" s="17" t="s">
        <v>504</v>
      </c>
      <c r="C585" s="18" t="s">
        <v>505</v>
      </c>
      <c r="D585" s="19" t="s">
        <v>225</v>
      </c>
      <c r="E585" s="20">
        <v>9.9</v>
      </c>
      <c r="F585" s="20">
        <v>0.15840000000000001</v>
      </c>
      <c r="G585" s="21"/>
      <c r="H585" s="22">
        <f t="shared" si="61"/>
        <v>0</v>
      </c>
      <c r="I585" s="1"/>
      <c r="J585" s="1"/>
      <c r="K585" s="1">
        <f t="shared" si="63"/>
        <v>0</v>
      </c>
    </row>
    <row r="586" spans="1:16" s="2" customFormat="1" x14ac:dyDescent="0.25">
      <c r="A586" s="16" t="s">
        <v>895</v>
      </c>
      <c r="B586" s="17" t="s">
        <v>507</v>
      </c>
      <c r="C586" s="18" t="s">
        <v>508</v>
      </c>
      <c r="D586" s="19" t="s">
        <v>96</v>
      </c>
      <c r="E586" s="20">
        <v>0.1</v>
      </c>
      <c r="F586" s="20">
        <v>1.6000000000000001E-3</v>
      </c>
      <c r="G586" s="21"/>
      <c r="H586" s="22">
        <f t="shared" si="61"/>
        <v>0</v>
      </c>
      <c r="I586" s="1"/>
      <c r="J586" s="1"/>
      <c r="K586" s="1">
        <f t="shared" si="63"/>
        <v>0</v>
      </c>
    </row>
    <row r="587" spans="1:16" s="2" customFormat="1" x14ac:dyDescent="0.25">
      <c r="A587" s="10" t="s">
        <v>896</v>
      </c>
      <c r="B587" s="11" t="s">
        <v>510</v>
      </c>
      <c r="C587" s="12" t="s">
        <v>511</v>
      </c>
      <c r="D587" s="13" t="s">
        <v>512</v>
      </c>
      <c r="E587" s="49">
        <v>16.064</v>
      </c>
      <c r="F587" s="50"/>
      <c r="G587" s="21"/>
      <c r="H587" s="15">
        <f>E587*G587</f>
        <v>0</v>
      </c>
      <c r="I587" s="1"/>
      <c r="J587" s="1"/>
      <c r="K587" s="1">
        <f t="shared" si="63"/>
        <v>0</v>
      </c>
      <c r="P587" s="2">
        <f>+E587/$O$18</f>
        <v>0.82379487179487176</v>
      </c>
    </row>
    <row r="588" spans="1:16" s="2" customFormat="1" ht="20.399999999999999" x14ac:dyDescent="0.25">
      <c r="A588" s="10" t="s">
        <v>897</v>
      </c>
      <c r="B588" s="11" t="s">
        <v>514</v>
      </c>
      <c r="C588" s="12" t="s">
        <v>515</v>
      </c>
      <c r="D588" s="13" t="s">
        <v>473</v>
      </c>
      <c r="E588" s="49">
        <v>1.6E-2</v>
      </c>
      <c r="F588" s="50"/>
      <c r="G588" s="14"/>
      <c r="H588" s="15"/>
      <c r="I588" s="1"/>
      <c r="J588" s="1"/>
      <c r="K588" s="1"/>
      <c r="P588" s="2">
        <f>+E588/$O$18</f>
        <v>8.2051282051282058E-4</v>
      </c>
    </row>
    <row r="589" spans="1:16" s="2" customFormat="1" x14ac:dyDescent="0.25">
      <c r="A589" s="16" t="s">
        <v>898</v>
      </c>
      <c r="B589" s="17" t="s">
        <v>24</v>
      </c>
      <c r="C589" s="18" t="s">
        <v>25</v>
      </c>
      <c r="D589" s="19" t="s">
        <v>26</v>
      </c>
      <c r="E589" s="20">
        <v>90.3</v>
      </c>
      <c r="F589" s="20">
        <v>1.4448000000000001</v>
      </c>
      <c r="G589" s="21"/>
      <c r="H589" s="22">
        <f t="shared" ref="H589:H602" si="64">F589*G589</f>
        <v>0</v>
      </c>
      <c r="I589" s="1">
        <f>H589</f>
        <v>0</v>
      </c>
      <c r="J589" s="1"/>
      <c r="K589" s="1"/>
    </row>
    <row r="590" spans="1:16" s="2" customFormat="1" x14ac:dyDescent="0.25">
      <c r="A590" s="16" t="s">
        <v>899</v>
      </c>
      <c r="B590" s="17" t="s">
        <v>28</v>
      </c>
      <c r="C590" s="18" t="s">
        <v>29</v>
      </c>
      <c r="D590" s="19" t="s">
        <v>26</v>
      </c>
      <c r="E590" s="20">
        <v>257.24</v>
      </c>
      <c r="F590" s="20">
        <v>4.1158400000000004</v>
      </c>
      <c r="G590" s="21"/>
      <c r="H590" s="22">
        <f t="shared" si="64"/>
        <v>0</v>
      </c>
      <c r="I590" s="1">
        <f>H590</f>
        <v>0</v>
      </c>
      <c r="J590" s="1"/>
      <c r="K590" s="1"/>
    </row>
    <row r="591" spans="1:16" s="2" customFormat="1" x14ac:dyDescent="0.25">
      <c r="A591" s="16" t="s">
        <v>900</v>
      </c>
      <c r="B591" s="17" t="s">
        <v>108</v>
      </c>
      <c r="C591" s="18" t="s">
        <v>109</v>
      </c>
      <c r="D591" s="19" t="s">
        <v>33</v>
      </c>
      <c r="E591" s="20">
        <v>0.17</v>
      </c>
      <c r="F591" s="20">
        <v>2.7200000000000002E-3</v>
      </c>
      <c r="G591" s="21"/>
      <c r="H591" s="22">
        <f t="shared" si="64"/>
        <v>0</v>
      </c>
      <c r="I591" s="1"/>
      <c r="J591" s="1">
        <f>H591</f>
        <v>0</v>
      </c>
      <c r="K591" s="1"/>
    </row>
    <row r="592" spans="1:16" s="2" customFormat="1" x14ac:dyDescent="0.25">
      <c r="A592" s="16" t="s">
        <v>901</v>
      </c>
      <c r="B592" s="17" t="s">
        <v>417</v>
      </c>
      <c r="C592" s="18" t="s">
        <v>418</v>
      </c>
      <c r="D592" s="19" t="s">
        <v>33</v>
      </c>
      <c r="E592" s="20">
        <v>70.430000000000007</v>
      </c>
      <c r="F592" s="20">
        <v>1.1268800000000001</v>
      </c>
      <c r="G592" s="21"/>
      <c r="H592" s="22">
        <f t="shared" si="64"/>
        <v>0</v>
      </c>
      <c r="I592" s="1"/>
      <c r="J592" s="1">
        <f>H592</f>
        <v>0</v>
      </c>
      <c r="K592" s="1"/>
    </row>
    <row r="593" spans="1:16" s="2" customFormat="1" x14ac:dyDescent="0.25">
      <c r="A593" s="16" t="s">
        <v>902</v>
      </c>
      <c r="B593" s="17" t="s">
        <v>521</v>
      </c>
      <c r="C593" s="18" t="s">
        <v>522</v>
      </c>
      <c r="D593" s="19" t="s">
        <v>33</v>
      </c>
      <c r="E593" s="20">
        <v>20.65</v>
      </c>
      <c r="F593" s="20">
        <v>0.33039999999999997</v>
      </c>
      <c r="G593" s="21"/>
      <c r="H593" s="22">
        <f t="shared" si="64"/>
        <v>0</v>
      </c>
      <c r="I593" s="1"/>
      <c r="J593" s="1">
        <f>H593</f>
        <v>0</v>
      </c>
      <c r="K593" s="1"/>
    </row>
    <row r="594" spans="1:16" s="2" customFormat="1" x14ac:dyDescent="0.25">
      <c r="A594" s="16" t="s">
        <v>903</v>
      </c>
      <c r="B594" s="17" t="s">
        <v>524</v>
      </c>
      <c r="C594" s="18" t="s">
        <v>525</v>
      </c>
      <c r="D594" s="19" t="s">
        <v>33</v>
      </c>
      <c r="E594" s="20">
        <v>72.67</v>
      </c>
      <c r="F594" s="20">
        <v>1.16272</v>
      </c>
      <c r="G594" s="21"/>
      <c r="H594" s="22">
        <f t="shared" si="64"/>
        <v>0</v>
      </c>
      <c r="I594" s="1"/>
      <c r="J594" s="1">
        <f>H594</f>
        <v>0</v>
      </c>
      <c r="K594" s="1"/>
    </row>
    <row r="595" spans="1:16" s="2" customFormat="1" x14ac:dyDescent="0.25">
      <c r="A595" s="16" t="s">
        <v>904</v>
      </c>
      <c r="B595" s="17" t="s">
        <v>527</v>
      </c>
      <c r="C595" s="18" t="s">
        <v>528</v>
      </c>
      <c r="D595" s="19" t="s">
        <v>33</v>
      </c>
      <c r="E595" s="20">
        <v>4</v>
      </c>
      <c r="F595" s="20">
        <v>6.4000000000000001E-2</v>
      </c>
      <c r="G595" s="21"/>
      <c r="H595" s="22">
        <f t="shared" si="64"/>
        <v>0</v>
      </c>
      <c r="I595" s="1"/>
      <c r="J595" s="1">
        <f>H595</f>
        <v>0</v>
      </c>
      <c r="K595" s="1"/>
    </row>
    <row r="596" spans="1:16" s="2" customFormat="1" x14ac:dyDescent="0.25">
      <c r="A596" s="16" t="s">
        <v>905</v>
      </c>
      <c r="B596" s="17" t="s">
        <v>530</v>
      </c>
      <c r="C596" s="18" t="s">
        <v>531</v>
      </c>
      <c r="D596" s="19" t="s">
        <v>96</v>
      </c>
      <c r="E596" s="20">
        <v>0.33</v>
      </c>
      <c r="F596" s="20">
        <v>5.28E-3</v>
      </c>
      <c r="G596" s="21"/>
      <c r="H596" s="22">
        <f t="shared" si="64"/>
        <v>0</v>
      </c>
      <c r="I596" s="1"/>
      <c r="J596" s="1"/>
      <c r="K596" s="1">
        <f t="shared" ref="K596:K602" si="65">H596</f>
        <v>0</v>
      </c>
    </row>
    <row r="597" spans="1:16" s="2" customFormat="1" x14ac:dyDescent="0.25">
      <c r="A597" s="16" t="s">
        <v>906</v>
      </c>
      <c r="B597" s="17" t="s">
        <v>533</v>
      </c>
      <c r="C597" s="18" t="s">
        <v>534</v>
      </c>
      <c r="D597" s="19" t="s">
        <v>96</v>
      </c>
      <c r="E597" s="20">
        <v>5.8999999999999997E-2</v>
      </c>
      <c r="F597" s="20">
        <v>9.4399999999999996E-4</v>
      </c>
      <c r="G597" s="21"/>
      <c r="H597" s="22">
        <f t="shared" si="64"/>
        <v>0</v>
      </c>
      <c r="I597" s="1"/>
      <c r="J597" s="1"/>
      <c r="K597" s="1">
        <f t="shared" si="65"/>
        <v>0</v>
      </c>
    </row>
    <row r="598" spans="1:16" s="2" customFormat="1" x14ac:dyDescent="0.25">
      <c r="A598" s="16" t="s">
        <v>907</v>
      </c>
      <c r="B598" s="17" t="s">
        <v>536</v>
      </c>
      <c r="C598" s="18" t="s">
        <v>537</v>
      </c>
      <c r="D598" s="19" t="s">
        <v>218</v>
      </c>
      <c r="E598" s="20">
        <v>2247</v>
      </c>
      <c r="F598" s="20">
        <v>35.951999999999998</v>
      </c>
      <c r="G598" s="21"/>
      <c r="H598" s="22">
        <f t="shared" si="64"/>
        <v>0</v>
      </c>
      <c r="I598" s="1"/>
      <c r="J598" s="1"/>
      <c r="K598" s="1">
        <f t="shared" si="65"/>
        <v>0</v>
      </c>
    </row>
    <row r="599" spans="1:16" s="2" customFormat="1" ht="20.399999999999999" x14ac:dyDescent="0.25">
      <c r="A599" s="16" t="s">
        <v>908</v>
      </c>
      <c r="B599" s="17" t="s">
        <v>539</v>
      </c>
      <c r="C599" s="18" t="s">
        <v>540</v>
      </c>
      <c r="D599" s="19" t="s">
        <v>48</v>
      </c>
      <c r="E599" s="20">
        <v>0.3</v>
      </c>
      <c r="F599" s="20">
        <v>4.7999999999999996E-3</v>
      </c>
      <c r="G599" s="21"/>
      <c r="H599" s="22">
        <f t="shared" si="64"/>
        <v>0</v>
      </c>
      <c r="I599" s="1"/>
      <c r="J599" s="1"/>
      <c r="K599" s="1">
        <f t="shared" si="65"/>
        <v>0</v>
      </c>
    </row>
    <row r="600" spans="1:16" s="2" customFormat="1" x14ac:dyDescent="0.25">
      <c r="A600" s="16" t="s">
        <v>909</v>
      </c>
      <c r="B600" s="17" t="s">
        <v>542</v>
      </c>
      <c r="C600" s="18" t="s">
        <v>543</v>
      </c>
      <c r="D600" s="19" t="s">
        <v>218</v>
      </c>
      <c r="E600" s="20">
        <v>0.8</v>
      </c>
      <c r="F600" s="20">
        <v>1.2800000000000001E-2</v>
      </c>
      <c r="G600" s="21"/>
      <c r="H600" s="22">
        <f t="shared" si="64"/>
        <v>0</v>
      </c>
      <c r="I600" s="1"/>
      <c r="J600" s="1"/>
      <c r="K600" s="1">
        <f t="shared" si="65"/>
        <v>0</v>
      </c>
    </row>
    <row r="601" spans="1:16" s="2" customFormat="1" x14ac:dyDescent="0.25">
      <c r="A601" s="16" t="s">
        <v>910</v>
      </c>
      <c r="B601" s="17" t="s">
        <v>545</v>
      </c>
      <c r="C601" s="18" t="s">
        <v>546</v>
      </c>
      <c r="D601" s="19" t="s">
        <v>218</v>
      </c>
      <c r="E601" s="20">
        <v>2600</v>
      </c>
      <c r="F601" s="20">
        <v>41.6</v>
      </c>
      <c r="G601" s="21"/>
      <c r="H601" s="22">
        <f t="shared" si="64"/>
        <v>0</v>
      </c>
      <c r="I601" s="1"/>
      <c r="J601" s="1"/>
      <c r="K601" s="1">
        <f t="shared" si="65"/>
        <v>0</v>
      </c>
    </row>
    <row r="602" spans="1:16" s="2" customFormat="1" x14ac:dyDescent="0.25">
      <c r="A602" s="16" t="s">
        <v>911</v>
      </c>
      <c r="B602" s="17" t="s">
        <v>548</v>
      </c>
      <c r="C602" s="18" t="s">
        <v>549</v>
      </c>
      <c r="D602" s="19" t="s">
        <v>550</v>
      </c>
      <c r="E602" s="20">
        <v>0.15</v>
      </c>
      <c r="F602" s="20">
        <v>2.3999999999999998E-3</v>
      </c>
      <c r="G602" s="21"/>
      <c r="H602" s="22">
        <f t="shared" si="64"/>
        <v>0</v>
      </c>
      <c r="I602" s="1"/>
      <c r="J602" s="1"/>
      <c r="K602" s="1">
        <f t="shared" si="65"/>
        <v>0</v>
      </c>
    </row>
    <row r="603" spans="1:16" s="2" customFormat="1" ht="20.399999999999999" x14ac:dyDescent="0.25">
      <c r="A603" s="10" t="s">
        <v>912</v>
      </c>
      <c r="B603" s="11" t="s">
        <v>552</v>
      </c>
      <c r="C603" s="12" t="s">
        <v>553</v>
      </c>
      <c r="D603" s="13" t="s">
        <v>554</v>
      </c>
      <c r="E603" s="49">
        <v>0.16</v>
      </c>
      <c r="F603" s="50"/>
      <c r="G603" s="14"/>
      <c r="H603" s="15"/>
      <c r="I603" s="1"/>
      <c r="J603" s="1"/>
      <c r="K603" s="1"/>
      <c r="P603" s="2">
        <f>+E603/$O$18</f>
        <v>8.2051282051282051E-3</v>
      </c>
    </row>
    <row r="604" spans="1:16" s="2" customFormat="1" x14ac:dyDescent="0.25">
      <c r="A604" s="16" t="s">
        <v>913</v>
      </c>
      <c r="B604" s="17" t="s">
        <v>24</v>
      </c>
      <c r="C604" s="18" t="s">
        <v>25</v>
      </c>
      <c r="D604" s="19" t="s">
        <v>26</v>
      </c>
      <c r="E604" s="20">
        <v>100</v>
      </c>
      <c r="F604" s="20">
        <v>16</v>
      </c>
      <c r="G604" s="21"/>
      <c r="H604" s="22">
        <f t="shared" ref="H604:H610" si="66">F604*G604</f>
        <v>0</v>
      </c>
      <c r="I604" s="1">
        <f>H604</f>
        <v>0</v>
      </c>
      <c r="J604" s="1"/>
      <c r="K604" s="1"/>
    </row>
    <row r="605" spans="1:16" s="2" customFormat="1" x14ac:dyDescent="0.25">
      <c r="A605" s="16" t="s">
        <v>914</v>
      </c>
      <c r="B605" s="17" t="s">
        <v>28</v>
      </c>
      <c r="C605" s="18" t="s">
        <v>29</v>
      </c>
      <c r="D605" s="19" t="s">
        <v>26</v>
      </c>
      <c r="E605" s="20">
        <v>0.38</v>
      </c>
      <c r="F605" s="20">
        <v>6.08E-2</v>
      </c>
      <c r="G605" s="21"/>
      <c r="H605" s="22">
        <f t="shared" si="66"/>
        <v>0</v>
      </c>
      <c r="I605" s="1">
        <f>H605</f>
        <v>0</v>
      </c>
      <c r="J605" s="1"/>
      <c r="K605" s="1"/>
    </row>
    <row r="606" spans="1:16" s="2" customFormat="1" x14ac:dyDescent="0.25">
      <c r="A606" s="16" t="s">
        <v>915</v>
      </c>
      <c r="B606" s="17" t="s">
        <v>558</v>
      </c>
      <c r="C606" s="18" t="s">
        <v>559</v>
      </c>
      <c r="D606" s="19" t="s">
        <v>33</v>
      </c>
      <c r="E606" s="20">
        <v>29.6</v>
      </c>
      <c r="F606" s="20">
        <v>4.7360000000000007</v>
      </c>
      <c r="G606" s="21"/>
      <c r="H606" s="22">
        <f t="shared" si="66"/>
        <v>0</v>
      </c>
      <c r="I606" s="1"/>
      <c r="J606" s="1">
        <f>H606</f>
        <v>0</v>
      </c>
      <c r="K606" s="1"/>
    </row>
    <row r="607" spans="1:16" s="2" customFormat="1" x14ac:dyDescent="0.25">
      <c r="A607" s="16" t="s">
        <v>916</v>
      </c>
      <c r="B607" s="17" t="s">
        <v>193</v>
      </c>
      <c r="C607" s="18" t="s">
        <v>167</v>
      </c>
      <c r="D607" s="19" t="s">
        <v>33</v>
      </c>
      <c r="E607" s="20">
        <v>0.38</v>
      </c>
      <c r="F607" s="20">
        <v>6.08E-2</v>
      </c>
      <c r="G607" s="21"/>
      <c r="H607" s="22">
        <f t="shared" si="66"/>
        <v>0</v>
      </c>
      <c r="I607" s="1"/>
      <c r="J607" s="1">
        <f>H607</f>
        <v>0</v>
      </c>
      <c r="K607" s="1"/>
    </row>
    <row r="608" spans="1:16" s="2" customFormat="1" x14ac:dyDescent="0.25">
      <c r="A608" s="16" t="s">
        <v>917</v>
      </c>
      <c r="B608" s="17" t="s">
        <v>562</v>
      </c>
      <c r="C608" s="18" t="s">
        <v>563</v>
      </c>
      <c r="D608" s="19" t="s">
        <v>96</v>
      </c>
      <c r="E608" s="20">
        <v>1.3899999999999999E-2</v>
      </c>
      <c r="F608" s="20">
        <v>2.2239999999999998E-3</v>
      </c>
      <c r="G608" s="21"/>
      <c r="H608" s="22">
        <f t="shared" si="66"/>
        <v>0</v>
      </c>
      <c r="I608" s="1"/>
      <c r="J608" s="1"/>
      <c r="K608" s="1">
        <f>H608</f>
        <v>0</v>
      </c>
    </row>
    <row r="609" spans="1:16" s="2" customFormat="1" x14ac:dyDescent="0.25">
      <c r="A609" s="16" t="s">
        <v>918</v>
      </c>
      <c r="B609" s="17" t="s">
        <v>565</v>
      </c>
      <c r="C609" s="18" t="s">
        <v>566</v>
      </c>
      <c r="D609" s="19" t="s">
        <v>567</v>
      </c>
      <c r="E609" s="20">
        <v>92.2</v>
      </c>
      <c r="F609" s="20">
        <v>14.752000000000001</v>
      </c>
      <c r="G609" s="21"/>
      <c r="H609" s="22">
        <f t="shared" si="66"/>
        <v>0</v>
      </c>
      <c r="I609" s="1"/>
      <c r="J609" s="1"/>
      <c r="K609" s="1">
        <f>H609</f>
        <v>0</v>
      </c>
    </row>
    <row r="610" spans="1:16" s="2" customFormat="1" x14ac:dyDescent="0.25">
      <c r="A610" s="16" t="s">
        <v>919</v>
      </c>
      <c r="B610" s="17" t="s">
        <v>569</v>
      </c>
      <c r="C610" s="18" t="s">
        <v>570</v>
      </c>
      <c r="D610" s="19" t="s">
        <v>96</v>
      </c>
      <c r="E610" s="20">
        <v>0.186</v>
      </c>
      <c r="F610" s="20">
        <v>2.9760000000000002E-2</v>
      </c>
      <c r="G610" s="21"/>
      <c r="H610" s="22">
        <f t="shared" si="66"/>
        <v>0</v>
      </c>
      <c r="I610" s="1"/>
      <c r="J610" s="1"/>
      <c r="K610" s="1">
        <f>H610</f>
        <v>0</v>
      </c>
    </row>
    <row r="611" spans="1:16" s="2" customFormat="1" x14ac:dyDescent="0.25">
      <c r="A611" s="10" t="s">
        <v>920</v>
      </c>
      <c r="B611" s="11" t="s">
        <v>572</v>
      </c>
      <c r="C611" s="12" t="s">
        <v>573</v>
      </c>
      <c r="D611" s="13" t="s">
        <v>63</v>
      </c>
      <c r="E611" s="49">
        <v>1E-3</v>
      </c>
      <c r="F611" s="50"/>
      <c r="G611" s="14"/>
      <c r="H611" s="15"/>
      <c r="I611" s="1"/>
      <c r="J611" s="1"/>
      <c r="K611" s="1"/>
      <c r="P611" s="2">
        <f>+E611/$O$18</f>
        <v>5.1282051282051286E-5</v>
      </c>
    </row>
    <row r="612" spans="1:16" s="2" customFormat="1" x14ac:dyDescent="0.25">
      <c r="A612" s="16" t="s">
        <v>921</v>
      </c>
      <c r="B612" s="17" t="s">
        <v>24</v>
      </c>
      <c r="C612" s="18" t="s">
        <v>25</v>
      </c>
      <c r="D612" s="19" t="s">
        <v>26</v>
      </c>
      <c r="E612" s="20">
        <v>598.26</v>
      </c>
      <c r="F612" s="20">
        <v>0.59826000000000001</v>
      </c>
      <c r="G612" s="21"/>
      <c r="H612" s="22">
        <f t="shared" ref="H612:H625" si="67">F612*G612</f>
        <v>0</v>
      </c>
      <c r="I612" s="1">
        <f>H612</f>
        <v>0</v>
      </c>
      <c r="J612" s="1"/>
      <c r="K612" s="1"/>
    </row>
    <row r="613" spans="1:16" s="2" customFormat="1" x14ac:dyDescent="0.25">
      <c r="A613" s="16" t="s">
        <v>922</v>
      </c>
      <c r="B613" s="17" t="s">
        <v>28</v>
      </c>
      <c r="C613" s="18" t="s">
        <v>29</v>
      </c>
      <c r="D613" s="19" t="s">
        <v>26</v>
      </c>
      <c r="E613" s="20">
        <v>19.7</v>
      </c>
      <c r="F613" s="20">
        <v>1.9699999999999999E-2</v>
      </c>
      <c r="G613" s="21"/>
      <c r="H613" s="22">
        <f t="shared" si="67"/>
        <v>0</v>
      </c>
      <c r="I613" s="1">
        <f>H613</f>
        <v>0</v>
      </c>
      <c r="J613" s="1"/>
      <c r="K613" s="1"/>
    </row>
    <row r="614" spans="1:16" s="2" customFormat="1" x14ac:dyDescent="0.25">
      <c r="A614" s="16" t="s">
        <v>923</v>
      </c>
      <c r="B614" s="17" t="s">
        <v>108</v>
      </c>
      <c r="C614" s="18" t="s">
        <v>109</v>
      </c>
      <c r="D614" s="19" t="s">
        <v>33</v>
      </c>
      <c r="E614" s="20">
        <v>0.27</v>
      </c>
      <c r="F614" s="20">
        <v>2.7E-4</v>
      </c>
      <c r="G614" s="21"/>
      <c r="H614" s="22">
        <f t="shared" si="67"/>
        <v>0</v>
      </c>
      <c r="I614" s="1"/>
      <c r="J614" s="1">
        <f>H614</f>
        <v>0</v>
      </c>
      <c r="K614" s="1"/>
    </row>
    <row r="615" spans="1:16" s="2" customFormat="1" x14ac:dyDescent="0.25">
      <c r="A615" s="16" t="s">
        <v>924</v>
      </c>
      <c r="B615" s="17" t="s">
        <v>578</v>
      </c>
      <c r="C615" s="18" t="s">
        <v>579</v>
      </c>
      <c r="D615" s="19" t="s">
        <v>33</v>
      </c>
      <c r="E615" s="20">
        <v>29.16</v>
      </c>
      <c r="F615" s="20">
        <v>2.9160000000000002E-2</v>
      </c>
      <c r="G615" s="21"/>
      <c r="H615" s="22">
        <f t="shared" si="67"/>
        <v>0</v>
      </c>
      <c r="I615" s="1"/>
      <c r="J615" s="1">
        <f>H615</f>
        <v>0</v>
      </c>
      <c r="K615" s="1"/>
    </row>
    <row r="616" spans="1:16" s="2" customFormat="1" x14ac:dyDescent="0.25">
      <c r="A616" s="16" t="s">
        <v>925</v>
      </c>
      <c r="B616" s="17" t="s">
        <v>581</v>
      </c>
      <c r="C616" s="18" t="s">
        <v>582</v>
      </c>
      <c r="D616" s="19" t="s">
        <v>33</v>
      </c>
      <c r="E616" s="20">
        <v>0.86</v>
      </c>
      <c r="F616" s="20">
        <v>8.5999999999999998E-4</v>
      </c>
      <c r="G616" s="21"/>
      <c r="H616" s="22">
        <f t="shared" si="67"/>
        <v>0</v>
      </c>
      <c r="I616" s="1"/>
      <c r="J616" s="1">
        <f>H616</f>
        <v>0</v>
      </c>
      <c r="K616" s="1"/>
    </row>
    <row r="617" spans="1:16" s="2" customFormat="1" x14ac:dyDescent="0.25">
      <c r="A617" s="16" t="s">
        <v>926</v>
      </c>
      <c r="B617" s="17" t="s">
        <v>166</v>
      </c>
      <c r="C617" s="18" t="s">
        <v>167</v>
      </c>
      <c r="D617" s="19" t="s">
        <v>33</v>
      </c>
      <c r="E617" s="20">
        <v>1.08</v>
      </c>
      <c r="F617" s="20">
        <v>1.08E-3</v>
      </c>
      <c r="G617" s="21"/>
      <c r="H617" s="22">
        <f t="shared" si="67"/>
        <v>0</v>
      </c>
      <c r="I617" s="1"/>
      <c r="J617" s="1">
        <f>H617</f>
        <v>0</v>
      </c>
      <c r="K617" s="1"/>
    </row>
    <row r="618" spans="1:16" s="2" customFormat="1" x14ac:dyDescent="0.25">
      <c r="A618" s="16" t="s">
        <v>927</v>
      </c>
      <c r="B618" s="17" t="s">
        <v>585</v>
      </c>
      <c r="C618" s="18" t="s">
        <v>586</v>
      </c>
      <c r="D618" s="19" t="s">
        <v>48</v>
      </c>
      <c r="E618" s="20">
        <v>102</v>
      </c>
      <c r="F618" s="20">
        <v>0.10200000000000001</v>
      </c>
      <c r="G618" s="21"/>
      <c r="H618" s="22">
        <f t="shared" si="67"/>
        <v>0</v>
      </c>
      <c r="I618" s="1"/>
      <c r="J618" s="1"/>
      <c r="K618" s="1">
        <f t="shared" ref="K618:K625" si="68">H618</f>
        <v>0</v>
      </c>
    </row>
    <row r="619" spans="1:16" s="2" customFormat="1" x14ac:dyDescent="0.25">
      <c r="A619" s="16" t="s">
        <v>928</v>
      </c>
      <c r="B619" s="17" t="s">
        <v>201</v>
      </c>
      <c r="C619" s="18" t="s">
        <v>202</v>
      </c>
      <c r="D619" s="19" t="s">
        <v>48</v>
      </c>
      <c r="E619" s="20">
        <v>0.42399999999999999</v>
      </c>
      <c r="F619" s="20">
        <v>4.2400000000000001E-4</v>
      </c>
      <c r="G619" s="21"/>
      <c r="H619" s="22">
        <f t="shared" si="67"/>
        <v>0</v>
      </c>
      <c r="I619" s="1"/>
      <c r="J619" s="1"/>
      <c r="K619" s="1">
        <f t="shared" si="68"/>
        <v>0</v>
      </c>
    </row>
    <row r="620" spans="1:16" s="2" customFormat="1" x14ac:dyDescent="0.25">
      <c r="A620" s="16" t="s">
        <v>929</v>
      </c>
      <c r="B620" s="17" t="s">
        <v>210</v>
      </c>
      <c r="C620" s="18" t="s">
        <v>211</v>
      </c>
      <c r="D620" s="19" t="s">
        <v>96</v>
      </c>
      <c r="E620" s="20">
        <v>0.03</v>
      </c>
      <c r="F620" s="20">
        <v>3.0000000000000001E-5</v>
      </c>
      <c r="G620" s="21"/>
      <c r="H620" s="22">
        <f t="shared" si="67"/>
        <v>0</v>
      </c>
      <c r="I620" s="1"/>
      <c r="J620" s="1"/>
      <c r="K620" s="1">
        <f t="shared" si="68"/>
        <v>0</v>
      </c>
    </row>
    <row r="621" spans="1:16" s="2" customFormat="1" x14ac:dyDescent="0.25">
      <c r="A621" s="16" t="s">
        <v>930</v>
      </c>
      <c r="B621" s="17" t="s">
        <v>213</v>
      </c>
      <c r="C621" s="18" t="s">
        <v>214</v>
      </c>
      <c r="D621" s="19" t="s">
        <v>96</v>
      </c>
      <c r="E621" s="20">
        <v>8.2000000000000003E-2</v>
      </c>
      <c r="F621" s="20">
        <v>8.2000000000000001E-5</v>
      </c>
      <c r="G621" s="21"/>
      <c r="H621" s="22">
        <f t="shared" si="67"/>
        <v>0</v>
      </c>
      <c r="I621" s="1"/>
      <c r="J621" s="1"/>
      <c r="K621" s="1">
        <f t="shared" si="68"/>
        <v>0</v>
      </c>
    </row>
    <row r="622" spans="1:16" s="2" customFormat="1" x14ac:dyDescent="0.25">
      <c r="A622" s="16" t="s">
        <v>931</v>
      </c>
      <c r="B622" s="17" t="s">
        <v>591</v>
      </c>
      <c r="C622" s="18" t="s">
        <v>592</v>
      </c>
      <c r="D622" s="19" t="s">
        <v>96</v>
      </c>
      <c r="E622" s="20">
        <v>7.6200000000000004E-2</v>
      </c>
      <c r="F622" s="20">
        <v>7.6200000000000009E-5</v>
      </c>
      <c r="G622" s="21"/>
      <c r="H622" s="22">
        <f t="shared" si="67"/>
        <v>0</v>
      </c>
      <c r="I622" s="1"/>
      <c r="J622" s="1"/>
      <c r="K622" s="1">
        <f t="shared" si="68"/>
        <v>0</v>
      </c>
    </row>
    <row r="623" spans="1:16" s="2" customFormat="1" x14ac:dyDescent="0.25">
      <c r="A623" s="16" t="s">
        <v>932</v>
      </c>
      <c r="B623" s="17" t="s">
        <v>594</v>
      </c>
      <c r="C623" s="18" t="s">
        <v>595</v>
      </c>
      <c r="D623" s="19" t="s">
        <v>218</v>
      </c>
      <c r="E623" s="20">
        <v>75</v>
      </c>
      <c r="F623" s="20">
        <v>7.4999999999999997E-2</v>
      </c>
      <c r="G623" s="21"/>
      <c r="H623" s="22">
        <f t="shared" si="67"/>
        <v>0</v>
      </c>
      <c r="I623" s="1"/>
      <c r="J623" s="1"/>
      <c r="K623" s="1">
        <f t="shared" si="68"/>
        <v>0</v>
      </c>
    </row>
    <row r="624" spans="1:16" s="2" customFormat="1" ht="20.399999999999999" x14ac:dyDescent="0.25">
      <c r="A624" s="16" t="s">
        <v>933</v>
      </c>
      <c r="B624" s="17" t="s">
        <v>597</v>
      </c>
      <c r="C624" s="18" t="s">
        <v>598</v>
      </c>
      <c r="D624" s="19" t="s">
        <v>48</v>
      </c>
      <c r="E624" s="20">
        <v>0.7</v>
      </c>
      <c r="F624" s="20">
        <v>6.9999999999999999E-4</v>
      </c>
      <c r="G624" s="21"/>
      <c r="H624" s="22">
        <f t="shared" si="67"/>
        <v>0</v>
      </c>
      <c r="I624" s="1"/>
      <c r="J624" s="1"/>
      <c r="K624" s="1">
        <f t="shared" si="68"/>
        <v>0</v>
      </c>
    </row>
    <row r="625" spans="1:16" s="2" customFormat="1" x14ac:dyDescent="0.25">
      <c r="A625" s="16" t="s">
        <v>934</v>
      </c>
      <c r="B625" s="17" t="s">
        <v>600</v>
      </c>
      <c r="C625" s="18" t="s">
        <v>601</v>
      </c>
      <c r="D625" s="19" t="s">
        <v>218</v>
      </c>
      <c r="E625" s="20">
        <v>65.099999999999994</v>
      </c>
      <c r="F625" s="20">
        <v>6.5099999999999991E-2</v>
      </c>
      <c r="G625" s="21"/>
      <c r="H625" s="22">
        <f t="shared" si="67"/>
        <v>0</v>
      </c>
      <c r="I625" s="1"/>
      <c r="J625" s="1"/>
      <c r="K625" s="1">
        <f t="shared" si="68"/>
        <v>0</v>
      </c>
    </row>
    <row r="626" spans="1:16" s="2" customFormat="1" x14ac:dyDescent="0.25">
      <c r="A626" s="6"/>
      <c r="B626" s="51"/>
      <c r="C626" s="52"/>
      <c r="D626" s="52"/>
      <c r="E626" s="52"/>
      <c r="F626" s="52"/>
      <c r="G626" s="53"/>
      <c r="H626" s="8"/>
      <c r="I626" s="1"/>
      <c r="J626" s="1"/>
      <c r="K626" s="1"/>
      <c r="P626" s="2">
        <f>+E626/$O$18</f>
        <v>0</v>
      </c>
    </row>
    <row r="627" spans="1:16" s="2" customFormat="1" x14ac:dyDescent="0.25">
      <c r="A627" s="6"/>
      <c r="B627" s="51" t="s">
        <v>935</v>
      </c>
      <c r="C627" s="52"/>
      <c r="D627" s="52"/>
      <c r="E627" s="52"/>
      <c r="F627" s="52"/>
      <c r="G627" s="53"/>
      <c r="H627" s="8">
        <f>E627*G627</f>
        <v>0</v>
      </c>
      <c r="I627" s="1"/>
      <c r="J627" s="1"/>
      <c r="K627" s="1"/>
      <c r="P627" s="2">
        <f>+E627/$O$18</f>
        <v>0</v>
      </c>
    </row>
    <row r="628" spans="1:16" s="2" customFormat="1" x14ac:dyDescent="0.25">
      <c r="A628" s="10" t="s">
        <v>936</v>
      </c>
      <c r="B628" s="11" t="s">
        <v>471</v>
      </c>
      <c r="C628" s="12" t="s">
        <v>472</v>
      </c>
      <c r="D628" s="13" t="s">
        <v>473</v>
      </c>
      <c r="E628" s="49">
        <v>0.02</v>
      </c>
      <c r="F628" s="50"/>
      <c r="G628" s="14"/>
      <c r="H628" s="15"/>
      <c r="I628" s="1"/>
      <c r="J628" s="1"/>
      <c r="K628" s="1"/>
      <c r="P628" s="2">
        <f>+E628/$O$18</f>
        <v>1.0256410256410256E-3</v>
      </c>
    </row>
    <row r="629" spans="1:16" s="2" customFormat="1" x14ac:dyDescent="0.25">
      <c r="A629" s="16" t="s">
        <v>937</v>
      </c>
      <c r="B629" s="17" t="s">
        <v>24</v>
      </c>
      <c r="C629" s="18" t="s">
        <v>25</v>
      </c>
      <c r="D629" s="19" t="s">
        <v>26</v>
      </c>
      <c r="E629" s="20">
        <v>997</v>
      </c>
      <c r="F629" s="20">
        <v>19.940000000000001</v>
      </c>
      <c r="G629" s="21"/>
      <c r="H629" s="22">
        <f t="shared" ref="H629:H645" si="69">F629*G629</f>
        <v>0</v>
      </c>
      <c r="I629" s="1">
        <f>H629</f>
        <v>0</v>
      </c>
      <c r="J629" s="1"/>
      <c r="K629" s="1"/>
    </row>
    <row r="630" spans="1:16" s="2" customFormat="1" x14ac:dyDescent="0.25">
      <c r="A630" s="16" t="s">
        <v>938</v>
      </c>
      <c r="B630" s="17" t="s">
        <v>28</v>
      </c>
      <c r="C630" s="18" t="s">
        <v>29</v>
      </c>
      <c r="D630" s="19" t="s">
        <v>26</v>
      </c>
      <c r="E630" s="20">
        <v>366.98</v>
      </c>
      <c r="F630" s="20">
        <v>7.3396000000000008</v>
      </c>
      <c r="G630" s="21"/>
      <c r="H630" s="22">
        <f t="shared" si="69"/>
        <v>0</v>
      </c>
      <c r="I630" s="1">
        <f>H630</f>
        <v>0</v>
      </c>
      <c r="J630" s="1"/>
      <c r="K630" s="1"/>
    </row>
    <row r="631" spans="1:16" s="2" customFormat="1" x14ac:dyDescent="0.25">
      <c r="A631" s="16" t="s">
        <v>939</v>
      </c>
      <c r="B631" s="17" t="s">
        <v>381</v>
      </c>
      <c r="C631" s="18" t="s">
        <v>382</v>
      </c>
      <c r="D631" s="19" t="s">
        <v>33</v>
      </c>
      <c r="E631" s="20">
        <v>227.27</v>
      </c>
      <c r="F631" s="20">
        <v>4.5453999999999999</v>
      </c>
      <c r="G631" s="21"/>
      <c r="H631" s="22">
        <f t="shared" si="69"/>
        <v>0</v>
      </c>
      <c r="I631" s="1"/>
      <c r="J631" s="1">
        <f t="shared" ref="J631:J639" si="70">H631</f>
        <v>0</v>
      </c>
      <c r="K631" s="1"/>
    </row>
    <row r="632" spans="1:16" s="2" customFormat="1" x14ac:dyDescent="0.25">
      <c r="A632" s="16" t="s">
        <v>940</v>
      </c>
      <c r="B632" s="17" t="s">
        <v>478</v>
      </c>
      <c r="C632" s="18" t="s">
        <v>479</v>
      </c>
      <c r="D632" s="19" t="s">
        <v>33</v>
      </c>
      <c r="E632" s="20">
        <v>11.44</v>
      </c>
      <c r="F632" s="20">
        <v>0.2288</v>
      </c>
      <c r="G632" s="21"/>
      <c r="H632" s="22">
        <f t="shared" si="69"/>
        <v>0</v>
      </c>
      <c r="I632" s="1"/>
      <c r="J632" s="1">
        <f t="shared" si="70"/>
        <v>0</v>
      </c>
      <c r="K632" s="1"/>
    </row>
    <row r="633" spans="1:16" s="2" customFormat="1" x14ac:dyDescent="0.25">
      <c r="A633" s="16" t="s">
        <v>941</v>
      </c>
      <c r="B633" s="17" t="s">
        <v>417</v>
      </c>
      <c r="C633" s="18" t="s">
        <v>418</v>
      </c>
      <c r="D633" s="19" t="s">
        <v>33</v>
      </c>
      <c r="E633" s="20">
        <v>49.73</v>
      </c>
      <c r="F633" s="20">
        <v>0.99459999999999993</v>
      </c>
      <c r="G633" s="21"/>
      <c r="H633" s="22">
        <f t="shared" si="69"/>
        <v>0</v>
      </c>
      <c r="I633" s="1"/>
      <c r="J633" s="1">
        <f t="shared" si="70"/>
        <v>0</v>
      </c>
      <c r="K633" s="1"/>
    </row>
    <row r="634" spans="1:16" s="2" customFormat="1" x14ac:dyDescent="0.25">
      <c r="A634" s="16" t="s">
        <v>942</v>
      </c>
      <c r="B634" s="17" t="s">
        <v>482</v>
      </c>
      <c r="C634" s="18" t="s">
        <v>483</v>
      </c>
      <c r="D634" s="19" t="s">
        <v>33</v>
      </c>
      <c r="E634" s="20">
        <v>99</v>
      </c>
      <c r="F634" s="20">
        <v>1.98</v>
      </c>
      <c r="G634" s="21"/>
      <c r="H634" s="22">
        <f t="shared" si="69"/>
        <v>0</v>
      </c>
      <c r="I634" s="1"/>
      <c r="J634" s="1">
        <f t="shared" si="70"/>
        <v>0</v>
      </c>
      <c r="K634" s="1"/>
    </row>
    <row r="635" spans="1:16" s="2" customFormat="1" x14ac:dyDescent="0.25">
      <c r="A635" s="16" t="s">
        <v>943</v>
      </c>
      <c r="B635" s="17" t="s">
        <v>485</v>
      </c>
      <c r="C635" s="18" t="s">
        <v>486</v>
      </c>
      <c r="D635" s="19" t="s">
        <v>33</v>
      </c>
      <c r="E635" s="20">
        <v>9.4</v>
      </c>
      <c r="F635" s="20">
        <v>0.188</v>
      </c>
      <c r="G635" s="21"/>
      <c r="H635" s="22">
        <f t="shared" si="69"/>
        <v>0</v>
      </c>
      <c r="I635" s="1"/>
      <c r="J635" s="1">
        <f t="shared" si="70"/>
        <v>0</v>
      </c>
      <c r="K635" s="1"/>
    </row>
    <row r="636" spans="1:16" s="2" customFormat="1" x14ac:dyDescent="0.25">
      <c r="A636" s="16" t="s">
        <v>944</v>
      </c>
      <c r="B636" s="17" t="s">
        <v>190</v>
      </c>
      <c r="C636" s="18" t="s">
        <v>191</v>
      </c>
      <c r="D636" s="19" t="s">
        <v>33</v>
      </c>
      <c r="E636" s="20">
        <v>68.59</v>
      </c>
      <c r="F636" s="20">
        <v>1.3718000000000001</v>
      </c>
      <c r="G636" s="21"/>
      <c r="H636" s="22">
        <f t="shared" si="69"/>
        <v>0</v>
      </c>
      <c r="I636" s="1"/>
      <c r="J636" s="1">
        <f t="shared" si="70"/>
        <v>0</v>
      </c>
      <c r="K636" s="1"/>
    </row>
    <row r="637" spans="1:16" s="2" customFormat="1" x14ac:dyDescent="0.25">
      <c r="A637" s="16" t="s">
        <v>945</v>
      </c>
      <c r="B637" s="17" t="s">
        <v>193</v>
      </c>
      <c r="C637" s="18" t="s">
        <v>167</v>
      </c>
      <c r="D637" s="19" t="s">
        <v>33</v>
      </c>
      <c r="E637" s="20">
        <v>0.55000000000000004</v>
      </c>
      <c r="F637" s="20">
        <v>1.1000000000000001E-2</v>
      </c>
      <c r="G637" s="21"/>
      <c r="H637" s="22">
        <f t="shared" si="69"/>
        <v>0</v>
      </c>
      <c r="I637" s="1"/>
      <c r="J637" s="1">
        <f t="shared" si="70"/>
        <v>0</v>
      </c>
      <c r="K637" s="1"/>
    </row>
    <row r="638" spans="1:16" s="2" customFormat="1" ht="20.399999999999999" x14ac:dyDescent="0.25">
      <c r="A638" s="16" t="s">
        <v>946</v>
      </c>
      <c r="B638" s="17" t="s">
        <v>490</v>
      </c>
      <c r="C638" s="18" t="s">
        <v>491</v>
      </c>
      <c r="D638" s="19" t="s">
        <v>33</v>
      </c>
      <c r="E638" s="20">
        <v>41.3</v>
      </c>
      <c r="F638" s="20">
        <v>0.82599999999999996</v>
      </c>
      <c r="G638" s="21"/>
      <c r="H638" s="22">
        <f t="shared" si="69"/>
        <v>0</v>
      </c>
      <c r="I638" s="1"/>
      <c r="J638" s="1">
        <f t="shared" si="70"/>
        <v>0</v>
      </c>
      <c r="K638" s="1"/>
    </row>
    <row r="639" spans="1:16" s="2" customFormat="1" ht="20.399999999999999" x14ac:dyDescent="0.25">
      <c r="A639" s="16" t="s">
        <v>947</v>
      </c>
      <c r="B639" s="17" t="s">
        <v>493</v>
      </c>
      <c r="C639" s="18" t="s">
        <v>494</v>
      </c>
      <c r="D639" s="19" t="s">
        <v>33</v>
      </c>
      <c r="E639" s="20">
        <v>55</v>
      </c>
      <c r="F639" s="20">
        <v>1.1000000000000001</v>
      </c>
      <c r="G639" s="21"/>
      <c r="H639" s="22">
        <f t="shared" si="69"/>
        <v>0</v>
      </c>
      <c r="I639" s="1"/>
      <c r="J639" s="1">
        <f t="shared" si="70"/>
        <v>0</v>
      </c>
      <c r="K639" s="1"/>
    </row>
    <row r="640" spans="1:16" s="2" customFormat="1" x14ac:dyDescent="0.25">
      <c r="A640" s="16" t="s">
        <v>948</v>
      </c>
      <c r="B640" s="17" t="s">
        <v>201</v>
      </c>
      <c r="C640" s="18" t="s">
        <v>202</v>
      </c>
      <c r="D640" s="19" t="s">
        <v>48</v>
      </c>
      <c r="E640" s="20">
        <v>566</v>
      </c>
      <c r="F640" s="20">
        <v>11.32</v>
      </c>
      <c r="G640" s="21"/>
      <c r="H640" s="22">
        <f t="shared" si="69"/>
        <v>0</v>
      </c>
      <c r="I640" s="1"/>
      <c r="J640" s="1"/>
      <c r="K640" s="1">
        <f t="shared" ref="K640:K646" si="71">H640</f>
        <v>0</v>
      </c>
    </row>
    <row r="641" spans="1:16" s="2" customFormat="1" x14ac:dyDescent="0.25">
      <c r="A641" s="16" t="s">
        <v>949</v>
      </c>
      <c r="B641" s="17" t="s">
        <v>497</v>
      </c>
      <c r="C641" s="18" t="s">
        <v>498</v>
      </c>
      <c r="D641" s="19" t="s">
        <v>96</v>
      </c>
      <c r="E641" s="20">
        <v>7.0000000000000007E-2</v>
      </c>
      <c r="F641" s="20">
        <v>1.4000000000000002E-3</v>
      </c>
      <c r="G641" s="21"/>
      <c r="H641" s="22">
        <f t="shared" si="69"/>
        <v>0</v>
      </c>
      <c r="I641" s="1"/>
      <c r="J641" s="1"/>
      <c r="K641" s="1">
        <f t="shared" si="71"/>
        <v>0</v>
      </c>
    </row>
    <row r="642" spans="1:16" s="2" customFormat="1" x14ac:dyDescent="0.25">
      <c r="A642" s="16" t="s">
        <v>950</v>
      </c>
      <c r="B642" s="17" t="s">
        <v>500</v>
      </c>
      <c r="C642" s="18" t="s">
        <v>501</v>
      </c>
      <c r="D642" s="19" t="s">
        <v>96</v>
      </c>
      <c r="E642" s="20">
        <v>0.15</v>
      </c>
      <c r="F642" s="20">
        <v>3.0000000000000001E-3</v>
      </c>
      <c r="G642" s="21"/>
      <c r="H642" s="22">
        <f t="shared" si="69"/>
        <v>0</v>
      </c>
      <c r="I642" s="1"/>
      <c r="J642" s="1"/>
      <c r="K642" s="1">
        <f t="shared" si="71"/>
        <v>0</v>
      </c>
    </row>
    <row r="643" spans="1:16" s="2" customFormat="1" ht="20.399999999999999" x14ac:dyDescent="0.25">
      <c r="A643" s="16" t="s">
        <v>951</v>
      </c>
      <c r="B643" s="17" t="s">
        <v>220</v>
      </c>
      <c r="C643" s="18" t="s">
        <v>221</v>
      </c>
      <c r="D643" s="19" t="s">
        <v>48</v>
      </c>
      <c r="E643" s="20">
        <v>0.27</v>
      </c>
      <c r="F643" s="20">
        <v>5.4000000000000003E-3</v>
      </c>
      <c r="G643" s="21"/>
      <c r="H643" s="22">
        <f t="shared" si="69"/>
        <v>0</v>
      </c>
      <c r="I643" s="1"/>
      <c r="J643" s="1"/>
      <c r="K643" s="1">
        <f t="shared" si="71"/>
        <v>0</v>
      </c>
    </row>
    <row r="644" spans="1:16" s="2" customFormat="1" x14ac:dyDescent="0.25">
      <c r="A644" s="16" t="s">
        <v>952</v>
      </c>
      <c r="B644" s="17" t="s">
        <v>504</v>
      </c>
      <c r="C644" s="18" t="s">
        <v>505</v>
      </c>
      <c r="D644" s="19" t="s">
        <v>225</v>
      </c>
      <c r="E644" s="20">
        <v>9.9</v>
      </c>
      <c r="F644" s="20">
        <v>0.19800000000000001</v>
      </c>
      <c r="G644" s="21"/>
      <c r="H644" s="22">
        <f t="shared" si="69"/>
        <v>0</v>
      </c>
      <c r="I644" s="1"/>
      <c r="J644" s="1"/>
      <c r="K644" s="1">
        <f t="shared" si="71"/>
        <v>0</v>
      </c>
    </row>
    <row r="645" spans="1:16" s="2" customFormat="1" x14ac:dyDescent="0.25">
      <c r="A645" s="16" t="s">
        <v>953</v>
      </c>
      <c r="B645" s="17" t="s">
        <v>507</v>
      </c>
      <c r="C645" s="18" t="s">
        <v>508</v>
      </c>
      <c r="D645" s="19" t="s">
        <v>96</v>
      </c>
      <c r="E645" s="20">
        <v>0.1</v>
      </c>
      <c r="F645" s="20">
        <v>2E-3</v>
      </c>
      <c r="G645" s="21"/>
      <c r="H645" s="22">
        <f t="shared" si="69"/>
        <v>0</v>
      </c>
      <c r="I645" s="1"/>
      <c r="J645" s="1"/>
      <c r="K645" s="1">
        <f t="shared" si="71"/>
        <v>0</v>
      </c>
    </row>
    <row r="646" spans="1:16" s="2" customFormat="1" x14ac:dyDescent="0.25">
      <c r="A646" s="10" t="s">
        <v>954</v>
      </c>
      <c r="B646" s="11" t="s">
        <v>510</v>
      </c>
      <c r="C646" s="12" t="s">
        <v>511</v>
      </c>
      <c r="D646" s="13" t="s">
        <v>512</v>
      </c>
      <c r="E646" s="49">
        <v>20.079999999999998</v>
      </c>
      <c r="F646" s="50"/>
      <c r="G646" s="21"/>
      <c r="H646" s="15">
        <f>E646*G646</f>
        <v>0</v>
      </c>
      <c r="I646" s="1"/>
      <c r="J646" s="1"/>
      <c r="K646" s="1">
        <f t="shared" si="71"/>
        <v>0</v>
      </c>
      <c r="P646" s="2">
        <f>+E646/$O$18</f>
        <v>1.0297435897435896</v>
      </c>
    </row>
    <row r="647" spans="1:16" s="2" customFormat="1" ht="20.399999999999999" x14ac:dyDescent="0.25">
      <c r="A647" s="10" t="s">
        <v>955</v>
      </c>
      <c r="B647" s="11" t="s">
        <v>514</v>
      </c>
      <c r="C647" s="12" t="s">
        <v>515</v>
      </c>
      <c r="D647" s="13" t="s">
        <v>473</v>
      </c>
      <c r="E647" s="49">
        <v>0.02</v>
      </c>
      <c r="F647" s="50"/>
      <c r="G647" s="14"/>
      <c r="H647" s="15"/>
      <c r="I647" s="1"/>
      <c r="J647" s="1"/>
      <c r="K647" s="1"/>
      <c r="P647" s="2">
        <f>+E647/$O$18</f>
        <v>1.0256410256410256E-3</v>
      </c>
    </row>
    <row r="648" spans="1:16" s="2" customFormat="1" x14ac:dyDescent="0.25">
      <c r="A648" s="16" t="s">
        <v>956</v>
      </c>
      <c r="B648" s="17" t="s">
        <v>24</v>
      </c>
      <c r="C648" s="18" t="s">
        <v>25</v>
      </c>
      <c r="D648" s="19" t="s">
        <v>26</v>
      </c>
      <c r="E648" s="20">
        <v>90.3</v>
      </c>
      <c r="F648" s="20">
        <v>1.806</v>
      </c>
      <c r="G648" s="21"/>
      <c r="H648" s="22">
        <f t="shared" ref="H648:H661" si="72">F648*G648</f>
        <v>0</v>
      </c>
      <c r="I648" s="1">
        <f>H648</f>
        <v>0</v>
      </c>
      <c r="J648" s="1"/>
      <c r="K648" s="1"/>
    </row>
    <row r="649" spans="1:16" s="2" customFormat="1" x14ac:dyDescent="0.25">
      <c r="A649" s="16" t="s">
        <v>957</v>
      </c>
      <c r="B649" s="17" t="s">
        <v>28</v>
      </c>
      <c r="C649" s="18" t="s">
        <v>29</v>
      </c>
      <c r="D649" s="19" t="s">
        <v>26</v>
      </c>
      <c r="E649" s="20">
        <v>257.24</v>
      </c>
      <c r="F649" s="20">
        <v>5.1448</v>
      </c>
      <c r="G649" s="21"/>
      <c r="H649" s="22">
        <f t="shared" si="72"/>
        <v>0</v>
      </c>
      <c r="I649" s="1">
        <f>H649</f>
        <v>0</v>
      </c>
      <c r="J649" s="1"/>
      <c r="K649" s="1"/>
    </row>
    <row r="650" spans="1:16" s="2" customFormat="1" x14ac:dyDescent="0.25">
      <c r="A650" s="16" t="s">
        <v>958</v>
      </c>
      <c r="B650" s="17" t="s">
        <v>108</v>
      </c>
      <c r="C650" s="18" t="s">
        <v>109</v>
      </c>
      <c r="D650" s="19" t="s">
        <v>33</v>
      </c>
      <c r="E650" s="20">
        <v>0.17</v>
      </c>
      <c r="F650" s="20">
        <v>3.4000000000000002E-3</v>
      </c>
      <c r="G650" s="21"/>
      <c r="H650" s="22">
        <f t="shared" si="72"/>
        <v>0</v>
      </c>
      <c r="I650" s="1"/>
      <c r="J650" s="1">
        <f>H650</f>
        <v>0</v>
      </c>
      <c r="K650" s="1"/>
    </row>
    <row r="651" spans="1:16" s="2" customFormat="1" x14ac:dyDescent="0.25">
      <c r="A651" s="16" t="s">
        <v>959</v>
      </c>
      <c r="B651" s="17" t="s">
        <v>417</v>
      </c>
      <c r="C651" s="18" t="s">
        <v>418</v>
      </c>
      <c r="D651" s="19" t="s">
        <v>33</v>
      </c>
      <c r="E651" s="20">
        <v>70.430000000000007</v>
      </c>
      <c r="F651" s="20">
        <v>1.4086000000000001</v>
      </c>
      <c r="G651" s="21"/>
      <c r="H651" s="22">
        <f t="shared" si="72"/>
        <v>0</v>
      </c>
      <c r="I651" s="1"/>
      <c r="J651" s="1">
        <f>H651</f>
        <v>0</v>
      </c>
      <c r="K651" s="1"/>
    </row>
    <row r="652" spans="1:16" s="2" customFormat="1" x14ac:dyDescent="0.25">
      <c r="A652" s="16" t="s">
        <v>960</v>
      </c>
      <c r="B652" s="17" t="s">
        <v>521</v>
      </c>
      <c r="C652" s="18" t="s">
        <v>522</v>
      </c>
      <c r="D652" s="19" t="s">
        <v>33</v>
      </c>
      <c r="E652" s="20">
        <v>20.65</v>
      </c>
      <c r="F652" s="20">
        <v>0.41299999999999998</v>
      </c>
      <c r="G652" s="21"/>
      <c r="H652" s="22">
        <f t="shared" si="72"/>
        <v>0</v>
      </c>
      <c r="I652" s="1"/>
      <c r="J652" s="1">
        <f>H652</f>
        <v>0</v>
      </c>
      <c r="K652" s="1"/>
    </row>
    <row r="653" spans="1:16" s="2" customFormat="1" x14ac:dyDescent="0.25">
      <c r="A653" s="16" t="s">
        <v>961</v>
      </c>
      <c r="B653" s="17" t="s">
        <v>524</v>
      </c>
      <c r="C653" s="18" t="s">
        <v>525</v>
      </c>
      <c r="D653" s="19" t="s">
        <v>33</v>
      </c>
      <c r="E653" s="20">
        <v>72.67</v>
      </c>
      <c r="F653" s="20">
        <v>1.4534</v>
      </c>
      <c r="G653" s="21"/>
      <c r="H653" s="22">
        <f t="shared" si="72"/>
        <v>0</v>
      </c>
      <c r="I653" s="1"/>
      <c r="J653" s="1">
        <f>H653</f>
        <v>0</v>
      </c>
      <c r="K653" s="1"/>
    </row>
    <row r="654" spans="1:16" s="2" customFormat="1" x14ac:dyDescent="0.25">
      <c r="A654" s="16" t="s">
        <v>962</v>
      </c>
      <c r="B654" s="17" t="s">
        <v>527</v>
      </c>
      <c r="C654" s="18" t="s">
        <v>528</v>
      </c>
      <c r="D654" s="19" t="s">
        <v>33</v>
      </c>
      <c r="E654" s="20">
        <v>4</v>
      </c>
      <c r="F654" s="20">
        <v>0.08</v>
      </c>
      <c r="G654" s="21"/>
      <c r="H654" s="22">
        <f t="shared" si="72"/>
        <v>0</v>
      </c>
      <c r="I654" s="1"/>
      <c r="J654" s="1">
        <f>H654</f>
        <v>0</v>
      </c>
      <c r="K654" s="1"/>
    </row>
    <row r="655" spans="1:16" s="2" customFormat="1" x14ac:dyDescent="0.25">
      <c r="A655" s="16" t="s">
        <v>963</v>
      </c>
      <c r="B655" s="17" t="s">
        <v>530</v>
      </c>
      <c r="C655" s="18" t="s">
        <v>531</v>
      </c>
      <c r="D655" s="19" t="s">
        <v>96</v>
      </c>
      <c r="E655" s="20">
        <v>0.33</v>
      </c>
      <c r="F655" s="20">
        <v>6.6000000000000008E-3</v>
      </c>
      <c r="G655" s="21"/>
      <c r="H655" s="22">
        <f t="shared" si="72"/>
        <v>0</v>
      </c>
      <c r="I655" s="1"/>
      <c r="J655" s="1"/>
      <c r="K655" s="1">
        <f t="shared" ref="K655:K661" si="73">H655</f>
        <v>0</v>
      </c>
    </row>
    <row r="656" spans="1:16" s="2" customFormat="1" x14ac:dyDescent="0.25">
      <c r="A656" s="16" t="s">
        <v>964</v>
      </c>
      <c r="B656" s="17" t="s">
        <v>533</v>
      </c>
      <c r="C656" s="18" t="s">
        <v>534</v>
      </c>
      <c r="D656" s="19" t="s">
        <v>96</v>
      </c>
      <c r="E656" s="20">
        <v>5.8999999999999997E-2</v>
      </c>
      <c r="F656" s="20">
        <v>1.1800000000000001E-3</v>
      </c>
      <c r="G656" s="21"/>
      <c r="H656" s="22">
        <f t="shared" si="72"/>
        <v>0</v>
      </c>
      <c r="I656" s="1"/>
      <c r="J656" s="1"/>
      <c r="K656" s="1">
        <f t="shared" si="73"/>
        <v>0</v>
      </c>
    </row>
    <row r="657" spans="1:16" s="2" customFormat="1" x14ac:dyDescent="0.25">
      <c r="A657" s="16" t="s">
        <v>965</v>
      </c>
      <c r="B657" s="17" t="s">
        <v>536</v>
      </c>
      <c r="C657" s="18" t="s">
        <v>537</v>
      </c>
      <c r="D657" s="19" t="s">
        <v>218</v>
      </c>
      <c r="E657" s="20">
        <v>2247</v>
      </c>
      <c r="F657" s="20">
        <v>44.94</v>
      </c>
      <c r="G657" s="21"/>
      <c r="H657" s="22">
        <f t="shared" si="72"/>
        <v>0</v>
      </c>
      <c r="I657" s="1"/>
      <c r="J657" s="1"/>
      <c r="K657" s="1">
        <f t="shared" si="73"/>
        <v>0</v>
      </c>
    </row>
    <row r="658" spans="1:16" s="2" customFormat="1" ht="20.399999999999999" x14ac:dyDescent="0.25">
      <c r="A658" s="16" t="s">
        <v>966</v>
      </c>
      <c r="B658" s="17" t="s">
        <v>539</v>
      </c>
      <c r="C658" s="18" t="s">
        <v>540</v>
      </c>
      <c r="D658" s="19" t="s">
        <v>48</v>
      </c>
      <c r="E658" s="20">
        <v>0.3</v>
      </c>
      <c r="F658" s="20">
        <v>6.0000000000000001E-3</v>
      </c>
      <c r="G658" s="21"/>
      <c r="H658" s="22">
        <f t="shared" si="72"/>
        <v>0</v>
      </c>
      <c r="I658" s="1"/>
      <c r="J658" s="1"/>
      <c r="K658" s="1">
        <f t="shared" si="73"/>
        <v>0</v>
      </c>
    </row>
    <row r="659" spans="1:16" s="2" customFormat="1" x14ac:dyDescent="0.25">
      <c r="A659" s="16" t="s">
        <v>967</v>
      </c>
      <c r="B659" s="17" t="s">
        <v>542</v>
      </c>
      <c r="C659" s="18" t="s">
        <v>543</v>
      </c>
      <c r="D659" s="19" t="s">
        <v>218</v>
      </c>
      <c r="E659" s="20">
        <v>0.8</v>
      </c>
      <c r="F659" s="20">
        <v>1.6E-2</v>
      </c>
      <c r="G659" s="21"/>
      <c r="H659" s="22">
        <f t="shared" si="72"/>
        <v>0</v>
      </c>
      <c r="I659" s="1"/>
      <c r="J659" s="1"/>
      <c r="K659" s="1">
        <f t="shared" si="73"/>
        <v>0</v>
      </c>
    </row>
    <row r="660" spans="1:16" s="2" customFormat="1" x14ac:dyDescent="0.25">
      <c r="A660" s="16" t="s">
        <v>968</v>
      </c>
      <c r="B660" s="17" t="s">
        <v>545</v>
      </c>
      <c r="C660" s="18" t="s">
        <v>546</v>
      </c>
      <c r="D660" s="19" t="s">
        <v>218</v>
      </c>
      <c r="E660" s="20">
        <v>2600</v>
      </c>
      <c r="F660" s="20">
        <v>52</v>
      </c>
      <c r="G660" s="21"/>
      <c r="H660" s="22">
        <f t="shared" si="72"/>
        <v>0</v>
      </c>
      <c r="I660" s="1"/>
      <c r="J660" s="1"/>
      <c r="K660" s="1">
        <f t="shared" si="73"/>
        <v>0</v>
      </c>
    </row>
    <row r="661" spans="1:16" s="2" customFormat="1" x14ac:dyDescent="0.25">
      <c r="A661" s="16" t="s">
        <v>969</v>
      </c>
      <c r="B661" s="17" t="s">
        <v>548</v>
      </c>
      <c r="C661" s="18" t="s">
        <v>549</v>
      </c>
      <c r="D661" s="19" t="s">
        <v>550</v>
      </c>
      <c r="E661" s="20">
        <v>0.15</v>
      </c>
      <c r="F661" s="20">
        <v>3.0000000000000001E-3</v>
      </c>
      <c r="G661" s="21"/>
      <c r="H661" s="22">
        <f t="shared" si="72"/>
        <v>0</v>
      </c>
      <c r="I661" s="1"/>
      <c r="J661" s="1"/>
      <c r="K661" s="1">
        <f t="shared" si="73"/>
        <v>0</v>
      </c>
    </row>
    <row r="662" spans="1:16" s="2" customFormat="1" ht="20.399999999999999" x14ac:dyDescent="0.25">
      <c r="A662" s="10" t="s">
        <v>970</v>
      </c>
      <c r="B662" s="11" t="s">
        <v>552</v>
      </c>
      <c r="C662" s="12" t="s">
        <v>553</v>
      </c>
      <c r="D662" s="13" t="s">
        <v>554</v>
      </c>
      <c r="E662" s="49">
        <v>0.2</v>
      </c>
      <c r="F662" s="50"/>
      <c r="G662" s="14"/>
      <c r="H662" s="15"/>
      <c r="I662" s="1"/>
      <c r="J662" s="1"/>
      <c r="K662" s="1"/>
      <c r="P662" s="2">
        <f>+E662/$O$18</f>
        <v>1.0256410256410256E-2</v>
      </c>
    </row>
    <row r="663" spans="1:16" s="2" customFormat="1" x14ac:dyDescent="0.25">
      <c r="A663" s="16" t="s">
        <v>971</v>
      </c>
      <c r="B663" s="17" t="s">
        <v>24</v>
      </c>
      <c r="C663" s="18" t="s">
        <v>25</v>
      </c>
      <c r="D663" s="19" t="s">
        <v>26</v>
      </c>
      <c r="E663" s="20">
        <v>100</v>
      </c>
      <c r="F663" s="20">
        <v>20</v>
      </c>
      <c r="G663" s="21"/>
      <c r="H663" s="22">
        <f t="shared" ref="H663:H669" si="74">F663*G663</f>
        <v>0</v>
      </c>
      <c r="I663" s="1">
        <f>H663</f>
        <v>0</v>
      </c>
      <c r="J663" s="1"/>
      <c r="K663" s="1"/>
    </row>
    <row r="664" spans="1:16" s="2" customFormat="1" x14ac:dyDescent="0.25">
      <c r="A664" s="16" t="s">
        <v>972</v>
      </c>
      <c r="B664" s="17" t="s">
        <v>28</v>
      </c>
      <c r="C664" s="18" t="s">
        <v>29</v>
      </c>
      <c r="D664" s="19" t="s">
        <v>26</v>
      </c>
      <c r="E664" s="20">
        <v>0.38</v>
      </c>
      <c r="F664" s="20">
        <v>7.6000000000000012E-2</v>
      </c>
      <c r="G664" s="21"/>
      <c r="H664" s="22">
        <f t="shared" si="74"/>
        <v>0</v>
      </c>
      <c r="I664" s="1">
        <f>H664</f>
        <v>0</v>
      </c>
      <c r="J664" s="1"/>
      <c r="K664" s="1"/>
    </row>
    <row r="665" spans="1:16" s="2" customFormat="1" x14ac:dyDescent="0.25">
      <c r="A665" s="16" t="s">
        <v>973</v>
      </c>
      <c r="B665" s="17" t="s">
        <v>558</v>
      </c>
      <c r="C665" s="18" t="s">
        <v>559</v>
      </c>
      <c r="D665" s="19" t="s">
        <v>33</v>
      </c>
      <c r="E665" s="20">
        <v>29.6</v>
      </c>
      <c r="F665" s="20">
        <v>5.9200000000000008</v>
      </c>
      <c r="G665" s="21"/>
      <c r="H665" s="22">
        <f t="shared" si="74"/>
        <v>0</v>
      </c>
      <c r="I665" s="1"/>
      <c r="J665" s="1">
        <f>H665</f>
        <v>0</v>
      </c>
      <c r="K665" s="1"/>
    </row>
    <row r="666" spans="1:16" s="2" customFormat="1" x14ac:dyDescent="0.25">
      <c r="A666" s="16" t="s">
        <v>974</v>
      </c>
      <c r="B666" s="17" t="s">
        <v>193</v>
      </c>
      <c r="C666" s="18" t="s">
        <v>167</v>
      </c>
      <c r="D666" s="19" t="s">
        <v>33</v>
      </c>
      <c r="E666" s="20">
        <v>0.38</v>
      </c>
      <c r="F666" s="20">
        <v>7.6000000000000012E-2</v>
      </c>
      <c r="G666" s="21"/>
      <c r="H666" s="22">
        <f t="shared" si="74"/>
        <v>0</v>
      </c>
      <c r="I666" s="1"/>
      <c r="J666" s="1">
        <f>H666</f>
        <v>0</v>
      </c>
      <c r="K666" s="1"/>
    </row>
    <row r="667" spans="1:16" s="2" customFormat="1" x14ac:dyDescent="0.25">
      <c r="A667" s="16" t="s">
        <v>975</v>
      </c>
      <c r="B667" s="17" t="s">
        <v>562</v>
      </c>
      <c r="C667" s="18" t="s">
        <v>563</v>
      </c>
      <c r="D667" s="19" t="s">
        <v>96</v>
      </c>
      <c r="E667" s="20">
        <v>1.3899999999999999E-2</v>
      </c>
      <c r="F667" s="20">
        <v>2.7799999999999999E-3</v>
      </c>
      <c r="G667" s="21"/>
      <c r="H667" s="22">
        <f t="shared" si="74"/>
        <v>0</v>
      </c>
      <c r="I667" s="1"/>
      <c r="J667" s="1"/>
      <c r="K667" s="1">
        <f>H667</f>
        <v>0</v>
      </c>
    </row>
    <row r="668" spans="1:16" s="2" customFormat="1" x14ac:dyDescent="0.25">
      <c r="A668" s="16" t="s">
        <v>976</v>
      </c>
      <c r="B668" s="17" t="s">
        <v>565</v>
      </c>
      <c r="C668" s="18" t="s">
        <v>566</v>
      </c>
      <c r="D668" s="19" t="s">
        <v>567</v>
      </c>
      <c r="E668" s="20">
        <v>92.2</v>
      </c>
      <c r="F668" s="20">
        <v>18.440000000000001</v>
      </c>
      <c r="G668" s="21"/>
      <c r="H668" s="22">
        <f t="shared" si="74"/>
        <v>0</v>
      </c>
      <c r="I668" s="1"/>
      <c r="J668" s="1"/>
      <c r="K668" s="1">
        <f>H668</f>
        <v>0</v>
      </c>
    </row>
    <row r="669" spans="1:16" s="2" customFormat="1" x14ac:dyDescent="0.25">
      <c r="A669" s="16" t="s">
        <v>977</v>
      </c>
      <c r="B669" s="17" t="s">
        <v>569</v>
      </c>
      <c r="C669" s="18" t="s">
        <v>570</v>
      </c>
      <c r="D669" s="19" t="s">
        <v>96</v>
      </c>
      <c r="E669" s="20">
        <v>0.186</v>
      </c>
      <c r="F669" s="20">
        <v>3.7200000000000004E-2</v>
      </c>
      <c r="G669" s="21"/>
      <c r="H669" s="22">
        <f t="shared" si="74"/>
        <v>0</v>
      </c>
      <c r="I669" s="1"/>
      <c r="J669" s="1"/>
      <c r="K669" s="1">
        <f>H669</f>
        <v>0</v>
      </c>
    </row>
    <row r="670" spans="1:16" s="2" customFormat="1" x14ac:dyDescent="0.25">
      <c r="A670" s="10" t="s">
        <v>978</v>
      </c>
      <c r="B670" s="11" t="s">
        <v>572</v>
      </c>
      <c r="C670" s="12" t="s">
        <v>573</v>
      </c>
      <c r="D670" s="13" t="s">
        <v>63</v>
      </c>
      <c r="E670" s="49">
        <v>1E-3</v>
      </c>
      <c r="F670" s="50"/>
      <c r="G670" s="14"/>
      <c r="H670" s="15"/>
      <c r="I670" s="1"/>
      <c r="J670" s="1"/>
      <c r="K670" s="1"/>
      <c r="P670" s="2">
        <f>+E670/$O$18</f>
        <v>5.1282051282051286E-5</v>
      </c>
    </row>
    <row r="671" spans="1:16" s="2" customFormat="1" x14ac:dyDescent="0.25">
      <c r="A671" s="16" t="s">
        <v>979</v>
      </c>
      <c r="B671" s="17" t="s">
        <v>24</v>
      </c>
      <c r="C671" s="18" t="s">
        <v>25</v>
      </c>
      <c r="D671" s="19" t="s">
        <v>26</v>
      </c>
      <c r="E671" s="20">
        <v>598.26</v>
      </c>
      <c r="F671" s="20">
        <v>0.59826000000000001</v>
      </c>
      <c r="G671" s="21"/>
      <c r="H671" s="22">
        <f t="shared" ref="H671:H684" si="75">F671*G671</f>
        <v>0</v>
      </c>
      <c r="I671" s="1">
        <f>H671</f>
        <v>0</v>
      </c>
      <c r="J671" s="1"/>
      <c r="K671" s="1"/>
    </row>
    <row r="672" spans="1:16" s="2" customFormat="1" x14ac:dyDescent="0.25">
      <c r="A672" s="16" t="s">
        <v>980</v>
      </c>
      <c r="B672" s="17" t="s">
        <v>28</v>
      </c>
      <c r="C672" s="18" t="s">
        <v>29</v>
      </c>
      <c r="D672" s="19" t="s">
        <v>26</v>
      </c>
      <c r="E672" s="20">
        <v>19.7</v>
      </c>
      <c r="F672" s="20">
        <v>1.9699999999999999E-2</v>
      </c>
      <c r="G672" s="21"/>
      <c r="H672" s="22">
        <f t="shared" si="75"/>
        <v>0</v>
      </c>
      <c r="I672" s="1">
        <f>H672</f>
        <v>0</v>
      </c>
      <c r="J672" s="1"/>
      <c r="K672" s="1"/>
    </row>
    <row r="673" spans="1:16" s="2" customFormat="1" x14ac:dyDescent="0.25">
      <c r="A673" s="16" t="s">
        <v>981</v>
      </c>
      <c r="B673" s="17" t="s">
        <v>108</v>
      </c>
      <c r="C673" s="18" t="s">
        <v>109</v>
      </c>
      <c r="D673" s="19" t="s">
        <v>33</v>
      </c>
      <c r="E673" s="20">
        <v>0.27</v>
      </c>
      <c r="F673" s="20">
        <v>2.7E-4</v>
      </c>
      <c r="G673" s="21"/>
      <c r="H673" s="22">
        <f t="shared" si="75"/>
        <v>0</v>
      </c>
      <c r="I673" s="1"/>
      <c r="J673" s="1">
        <f>H673</f>
        <v>0</v>
      </c>
      <c r="K673" s="1"/>
    </row>
    <row r="674" spans="1:16" s="2" customFormat="1" x14ac:dyDescent="0.25">
      <c r="A674" s="16" t="s">
        <v>982</v>
      </c>
      <c r="B674" s="17" t="s">
        <v>578</v>
      </c>
      <c r="C674" s="18" t="s">
        <v>579</v>
      </c>
      <c r="D674" s="19" t="s">
        <v>33</v>
      </c>
      <c r="E674" s="20">
        <v>29.16</v>
      </c>
      <c r="F674" s="20">
        <v>2.9160000000000002E-2</v>
      </c>
      <c r="G674" s="21"/>
      <c r="H674" s="22">
        <f t="shared" si="75"/>
        <v>0</v>
      </c>
      <c r="I674" s="1"/>
      <c r="J674" s="1">
        <f>H674</f>
        <v>0</v>
      </c>
      <c r="K674" s="1"/>
    </row>
    <row r="675" spans="1:16" s="2" customFormat="1" x14ac:dyDescent="0.25">
      <c r="A675" s="16" t="s">
        <v>983</v>
      </c>
      <c r="B675" s="17" t="s">
        <v>581</v>
      </c>
      <c r="C675" s="18" t="s">
        <v>582</v>
      </c>
      <c r="D675" s="19" t="s">
        <v>33</v>
      </c>
      <c r="E675" s="20">
        <v>0.86</v>
      </c>
      <c r="F675" s="20">
        <v>8.5999999999999998E-4</v>
      </c>
      <c r="G675" s="21"/>
      <c r="H675" s="22">
        <f t="shared" si="75"/>
        <v>0</v>
      </c>
      <c r="I675" s="1"/>
      <c r="J675" s="1">
        <f>H675</f>
        <v>0</v>
      </c>
      <c r="K675" s="1"/>
    </row>
    <row r="676" spans="1:16" s="2" customFormat="1" x14ac:dyDescent="0.25">
      <c r="A676" s="16" t="s">
        <v>984</v>
      </c>
      <c r="B676" s="17" t="s">
        <v>166</v>
      </c>
      <c r="C676" s="18" t="s">
        <v>167</v>
      </c>
      <c r="D676" s="19" t="s">
        <v>33</v>
      </c>
      <c r="E676" s="20">
        <v>1.08</v>
      </c>
      <c r="F676" s="20">
        <v>1.08E-3</v>
      </c>
      <c r="G676" s="21"/>
      <c r="H676" s="22">
        <f t="shared" si="75"/>
        <v>0</v>
      </c>
      <c r="I676" s="1"/>
      <c r="J676" s="1">
        <f>H676</f>
        <v>0</v>
      </c>
      <c r="K676" s="1"/>
    </row>
    <row r="677" spans="1:16" s="2" customFormat="1" x14ac:dyDescent="0.25">
      <c r="A677" s="16" t="s">
        <v>985</v>
      </c>
      <c r="B677" s="17" t="s">
        <v>585</v>
      </c>
      <c r="C677" s="18" t="s">
        <v>586</v>
      </c>
      <c r="D677" s="19" t="s">
        <v>48</v>
      </c>
      <c r="E677" s="20">
        <v>102</v>
      </c>
      <c r="F677" s="20">
        <v>0.10200000000000001</v>
      </c>
      <c r="G677" s="21"/>
      <c r="H677" s="22">
        <f t="shared" si="75"/>
        <v>0</v>
      </c>
      <c r="I677" s="1"/>
      <c r="J677" s="1"/>
      <c r="K677" s="1">
        <f t="shared" ref="K677:K684" si="76">H677</f>
        <v>0</v>
      </c>
    </row>
    <row r="678" spans="1:16" s="2" customFormat="1" x14ac:dyDescent="0.25">
      <c r="A678" s="16" t="s">
        <v>986</v>
      </c>
      <c r="B678" s="17" t="s">
        <v>201</v>
      </c>
      <c r="C678" s="18" t="s">
        <v>202</v>
      </c>
      <c r="D678" s="19" t="s">
        <v>48</v>
      </c>
      <c r="E678" s="20">
        <v>0.42399999999999999</v>
      </c>
      <c r="F678" s="20">
        <v>4.2400000000000001E-4</v>
      </c>
      <c r="G678" s="21"/>
      <c r="H678" s="22">
        <f t="shared" si="75"/>
        <v>0</v>
      </c>
      <c r="I678" s="1"/>
      <c r="J678" s="1"/>
      <c r="K678" s="1">
        <f t="shared" si="76"/>
        <v>0</v>
      </c>
    </row>
    <row r="679" spans="1:16" s="2" customFormat="1" x14ac:dyDescent="0.25">
      <c r="A679" s="16" t="s">
        <v>987</v>
      </c>
      <c r="B679" s="17" t="s">
        <v>210</v>
      </c>
      <c r="C679" s="18" t="s">
        <v>211</v>
      </c>
      <c r="D679" s="19" t="s">
        <v>96</v>
      </c>
      <c r="E679" s="20">
        <v>0.03</v>
      </c>
      <c r="F679" s="20">
        <v>3.0000000000000001E-5</v>
      </c>
      <c r="G679" s="21"/>
      <c r="H679" s="22">
        <f t="shared" si="75"/>
        <v>0</v>
      </c>
      <c r="I679" s="1"/>
      <c r="J679" s="1"/>
      <c r="K679" s="1">
        <f t="shared" si="76"/>
        <v>0</v>
      </c>
    </row>
    <row r="680" spans="1:16" s="2" customFormat="1" x14ac:dyDescent="0.25">
      <c r="A680" s="16" t="s">
        <v>988</v>
      </c>
      <c r="B680" s="17" t="s">
        <v>213</v>
      </c>
      <c r="C680" s="18" t="s">
        <v>214</v>
      </c>
      <c r="D680" s="19" t="s">
        <v>96</v>
      </c>
      <c r="E680" s="20">
        <v>8.2000000000000003E-2</v>
      </c>
      <c r="F680" s="20">
        <v>8.2000000000000001E-5</v>
      </c>
      <c r="G680" s="21"/>
      <c r="H680" s="22">
        <f t="shared" si="75"/>
        <v>0</v>
      </c>
      <c r="I680" s="1"/>
      <c r="J680" s="1"/>
      <c r="K680" s="1">
        <f t="shared" si="76"/>
        <v>0</v>
      </c>
    </row>
    <row r="681" spans="1:16" s="2" customFormat="1" x14ac:dyDescent="0.25">
      <c r="A681" s="16" t="s">
        <v>989</v>
      </c>
      <c r="B681" s="17" t="s">
        <v>591</v>
      </c>
      <c r="C681" s="18" t="s">
        <v>592</v>
      </c>
      <c r="D681" s="19" t="s">
        <v>96</v>
      </c>
      <c r="E681" s="20">
        <v>7.6200000000000004E-2</v>
      </c>
      <c r="F681" s="20">
        <v>7.6200000000000009E-5</v>
      </c>
      <c r="G681" s="21"/>
      <c r="H681" s="22">
        <f t="shared" si="75"/>
        <v>0</v>
      </c>
      <c r="I681" s="1"/>
      <c r="J681" s="1"/>
      <c r="K681" s="1">
        <f t="shared" si="76"/>
        <v>0</v>
      </c>
    </row>
    <row r="682" spans="1:16" s="2" customFormat="1" x14ac:dyDescent="0.25">
      <c r="A682" s="16" t="s">
        <v>990</v>
      </c>
      <c r="B682" s="17" t="s">
        <v>594</v>
      </c>
      <c r="C682" s="18" t="s">
        <v>595</v>
      </c>
      <c r="D682" s="19" t="s">
        <v>218</v>
      </c>
      <c r="E682" s="20">
        <v>75</v>
      </c>
      <c r="F682" s="20">
        <v>7.4999999999999997E-2</v>
      </c>
      <c r="G682" s="21"/>
      <c r="H682" s="22">
        <f t="shared" si="75"/>
        <v>0</v>
      </c>
      <c r="I682" s="1"/>
      <c r="J682" s="1"/>
      <c r="K682" s="1">
        <f t="shared" si="76"/>
        <v>0</v>
      </c>
    </row>
    <row r="683" spans="1:16" s="2" customFormat="1" ht="20.399999999999999" x14ac:dyDescent="0.25">
      <c r="A683" s="16" t="s">
        <v>991</v>
      </c>
      <c r="B683" s="17" t="s">
        <v>597</v>
      </c>
      <c r="C683" s="18" t="s">
        <v>598</v>
      </c>
      <c r="D683" s="19" t="s">
        <v>48</v>
      </c>
      <c r="E683" s="20">
        <v>0.7</v>
      </c>
      <c r="F683" s="20">
        <v>6.9999999999999999E-4</v>
      </c>
      <c r="G683" s="21"/>
      <c r="H683" s="22">
        <f t="shared" si="75"/>
        <v>0</v>
      </c>
      <c r="I683" s="1"/>
      <c r="J683" s="1"/>
      <c r="K683" s="1">
        <f t="shared" si="76"/>
        <v>0</v>
      </c>
    </row>
    <row r="684" spans="1:16" s="2" customFormat="1" x14ac:dyDescent="0.25">
      <c r="A684" s="16" t="s">
        <v>992</v>
      </c>
      <c r="B684" s="17" t="s">
        <v>600</v>
      </c>
      <c r="C684" s="18" t="s">
        <v>601</v>
      </c>
      <c r="D684" s="19" t="s">
        <v>218</v>
      </c>
      <c r="E684" s="20">
        <v>65.099999999999994</v>
      </c>
      <c r="F684" s="20">
        <v>6.5099999999999991E-2</v>
      </c>
      <c r="G684" s="21"/>
      <c r="H684" s="22">
        <f t="shared" si="75"/>
        <v>0</v>
      </c>
      <c r="I684" s="1"/>
      <c r="J684" s="1"/>
      <c r="K684" s="1">
        <f t="shared" si="76"/>
        <v>0</v>
      </c>
    </row>
    <row r="685" spans="1:16" s="2" customFormat="1" x14ac:dyDescent="0.25">
      <c r="A685" s="6"/>
      <c r="B685" s="51" t="s">
        <v>993</v>
      </c>
      <c r="C685" s="52"/>
      <c r="D685" s="52"/>
      <c r="E685" s="52"/>
      <c r="F685" s="52"/>
      <c r="G685" s="53"/>
      <c r="H685" s="8">
        <f>E685*G685</f>
        <v>0</v>
      </c>
      <c r="I685" s="1"/>
      <c r="J685" s="1"/>
      <c r="K685" s="1"/>
      <c r="P685" s="2">
        <f>+E685/$O$18</f>
        <v>0</v>
      </c>
    </row>
    <row r="686" spans="1:16" s="2" customFormat="1" x14ac:dyDescent="0.25">
      <c r="A686" s="10" t="s">
        <v>994</v>
      </c>
      <c r="B686" s="11" t="s">
        <v>604</v>
      </c>
      <c r="C686" s="12" t="s">
        <v>995</v>
      </c>
      <c r="D686" s="13" t="s">
        <v>473</v>
      </c>
      <c r="E686" s="49">
        <v>3.15E-2</v>
      </c>
      <c r="F686" s="50"/>
      <c r="G686" s="14"/>
      <c r="H686" s="15"/>
      <c r="I686" s="1"/>
      <c r="J686" s="1"/>
      <c r="K686" s="1"/>
      <c r="P686" s="2">
        <f>+E686/$O$18</f>
        <v>1.6153846153846153E-3</v>
      </c>
    </row>
    <row r="687" spans="1:16" s="2" customFormat="1" x14ac:dyDescent="0.25">
      <c r="A687" s="16" t="s">
        <v>996</v>
      </c>
      <c r="B687" s="17" t="s">
        <v>24</v>
      </c>
      <c r="C687" s="18" t="s">
        <v>25</v>
      </c>
      <c r="D687" s="19" t="s">
        <v>26</v>
      </c>
      <c r="E687" s="20">
        <v>662</v>
      </c>
      <c r="F687" s="20">
        <v>20.853000000000002</v>
      </c>
      <c r="G687" s="21"/>
      <c r="H687" s="22">
        <f t="shared" ref="H687:H703" si="77">F687*G687</f>
        <v>0</v>
      </c>
      <c r="I687" s="1">
        <f>H687</f>
        <v>0</v>
      </c>
      <c r="J687" s="1"/>
      <c r="K687" s="1"/>
    </row>
    <row r="688" spans="1:16" s="2" customFormat="1" x14ac:dyDescent="0.25">
      <c r="A688" s="16" t="s">
        <v>997</v>
      </c>
      <c r="B688" s="17" t="s">
        <v>28</v>
      </c>
      <c r="C688" s="18" t="s">
        <v>29</v>
      </c>
      <c r="D688" s="19" t="s">
        <v>26</v>
      </c>
      <c r="E688" s="20">
        <v>222.62</v>
      </c>
      <c r="F688" s="20">
        <v>7.0125299999999999</v>
      </c>
      <c r="G688" s="21"/>
      <c r="H688" s="22">
        <f t="shared" si="77"/>
        <v>0</v>
      </c>
      <c r="I688" s="1">
        <f>H688</f>
        <v>0</v>
      </c>
      <c r="J688" s="1"/>
      <c r="K688" s="1"/>
    </row>
    <row r="689" spans="1:16" s="2" customFormat="1" x14ac:dyDescent="0.25">
      <c r="A689" s="16" t="s">
        <v>998</v>
      </c>
      <c r="B689" s="17" t="s">
        <v>381</v>
      </c>
      <c r="C689" s="18" t="s">
        <v>382</v>
      </c>
      <c r="D689" s="19" t="s">
        <v>33</v>
      </c>
      <c r="E689" s="20">
        <v>133.19</v>
      </c>
      <c r="F689" s="20">
        <v>4.1954849999999997</v>
      </c>
      <c r="G689" s="21"/>
      <c r="H689" s="22">
        <f t="shared" si="77"/>
        <v>0</v>
      </c>
      <c r="I689" s="1"/>
      <c r="J689" s="1">
        <f t="shared" ref="J689:J697" si="78">H689</f>
        <v>0</v>
      </c>
      <c r="K689" s="1"/>
    </row>
    <row r="690" spans="1:16" s="2" customFormat="1" x14ac:dyDescent="0.25">
      <c r="A690" s="16" t="s">
        <v>999</v>
      </c>
      <c r="B690" s="17" t="s">
        <v>478</v>
      </c>
      <c r="C690" s="18" t="s">
        <v>479</v>
      </c>
      <c r="D690" s="19" t="s">
        <v>33</v>
      </c>
      <c r="E690" s="20">
        <v>1.65</v>
      </c>
      <c r="F690" s="20">
        <v>5.1975E-2</v>
      </c>
      <c r="G690" s="21"/>
      <c r="H690" s="22">
        <f t="shared" si="77"/>
        <v>0</v>
      </c>
      <c r="I690" s="1"/>
      <c r="J690" s="1">
        <f t="shared" si="78"/>
        <v>0</v>
      </c>
      <c r="K690" s="1"/>
    </row>
    <row r="691" spans="1:16" s="2" customFormat="1" x14ac:dyDescent="0.25">
      <c r="A691" s="16" t="s">
        <v>1000</v>
      </c>
      <c r="B691" s="17" t="s">
        <v>611</v>
      </c>
      <c r="C691" s="18" t="s">
        <v>612</v>
      </c>
      <c r="D691" s="19" t="s">
        <v>33</v>
      </c>
      <c r="E691" s="20">
        <v>35.06</v>
      </c>
      <c r="F691" s="20">
        <v>1.10439</v>
      </c>
      <c r="G691" s="21"/>
      <c r="H691" s="22">
        <f t="shared" si="77"/>
        <v>0</v>
      </c>
      <c r="I691" s="1"/>
      <c r="J691" s="1">
        <f t="shared" si="78"/>
        <v>0</v>
      </c>
      <c r="K691" s="1"/>
    </row>
    <row r="692" spans="1:16" s="2" customFormat="1" x14ac:dyDescent="0.25">
      <c r="A692" s="16" t="s">
        <v>1001</v>
      </c>
      <c r="B692" s="17" t="s">
        <v>482</v>
      </c>
      <c r="C692" s="18" t="s">
        <v>483</v>
      </c>
      <c r="D692" s="19" t="s">
        <v>33</v>
      </c>
      <c r="E692" s="20">
        <v>66</v>
      </c>
      <c r="F692" s="20">
        <v>2.0790000000000002</v>
      </c>
      <c r="G692" s="21"/>
      <c r="H692" s="22">
        <f t="shared" si="77"/>
        <v>0</v>
      </c>
      <c r="I692" s="1"/>
      <c r="J692" s="1">
        <f t="shared" si="78"/>
        <v>0</v>
      </c>
      <c r="K692" s="1"/>
    </row>
    <row r="693" spans="1:16" s="2" customFormat="1" x14ac:dyDescent="0.25">
      <c r="A693" s="16" t="s">
        <v>1002</v>
      </c>
      <c r="B693" s="17" t="s">
        <v>485</v>
      </c>
      <c r="C693" s="18" t="s">
        <v>486</v>
      </c>
      <c r="D693" s="19" t="s">
        <v>33</v>
      </c>
      <c r="E693" s="20">
        <v>6.15</v>
      </c>
      <c r="F693" s="20">
        <v>0.19372500000000001</v>
      </c>
      <c r="G693" s="21"/>
      <c r="H693" s="22">
        <f t="shared" si="77"/>
        <v>0</v>
      </c>
      <c r="I693" s="1"/>
      <c r="J693" s="1">
        <f t="shared" si="78"/>
        <v>0</v>
      </c>
      <c r="K693" s="1"/>
    </row>
    <row r="694" spans="1:16" s="2" customFormat="1" x14ac:dyDescent="0.25">
      <c r="A694" s="16" t="s">
        <v>1003</v>
      </c>
      <c r="B694" s="17" t="s">
        <v>190</v>
      </c>
      <c r="C694" s="18" t="s">
        <v>191</v>
      </c>
      <c r="D694" s="19" t="s">
        <v>33</v>
      </c>
      <c r="E694" s="20">
        <v>46.06</v>
      </c>
      <c r="F694" s="20">
        <v>1.45089</v>
      </c>
      <c r="G694" s="21"/>
      <c r="H694" s="22">
        <f t="shared" si="77"/>
        <v>0</v>
      </c>
      <c r="I694" s="1"/>
      <c r="J694" s="1">
        <f t="shared" si="78"/>
        <v>0</v>
      </c>
      <c r="K694" s="1"/>
    </row>
    <row r="695" spans="1:16" s="2" customFormat="1" x14ac:dyDescent="0.25">
      <c r="A695" s="16" t="s">
        <v>1004</v>
      </c>
      <c r="B695" s="17" t="s">
        <v>193</v>
      </c>
      <c r="C695" s="18" t="s">
        <v>167</v>
      </c>
      <c r="D695" s="19" t="s">
        <v>33</v>
      </c>
      <c r="E695" s="20">
        <v>0.51</v>
      </c>
      <c r="F695" s="20">
        <v>1.6064999999999999E-2</v>
      </c>
      <c r="G695" s="21"/>
      <c r="H695" s="22">
        <f t="shared" si="77"/>
        <v>0</v>
      </c>
      <c r="I695" s="1"/>
      <c r="J695" s="1">
        <f t="shared" si="78"/>
        <v>0</v>
      </c>
      <c r="K695" s="1"/>
    </row>
    <row r="696" spans="1:16" s="2" customFormat="1" ht="20.399999999999999" x14ac:dyDescent="0.25">
      <c r="A696" s="16" t="s">
        <v>1005</v>
      </c>
      <c r="B696" s="17" t="s">
        <v>490</v>
      </c>
      <c r="C696" s="18" t="s">
        <v>491</v>
      </c>
      <c r="D696" s="19" t="s">
        <v>33</v>
      </c>
      <c r="E696" s="20">
        <v>24.6</v>
      </c>
      <c r="F696" s="20">
        <v>0.77490000000000003</v>
      </c>
      <c r="G696" s="21"/>
      <c r="H696" s="22">
        <f t="shared" si="77"/>
        <v>0</v>
      </c>
      <c r="I696" s="1"/>
      <c r="J696" s="1">
        <f t="shared" si="78"/>
        <v>0</v>
      </c>
      <c r="K696" s="1"/>
    </row>
    <row r="697" spans="1:16" s="2" customFormat="1" ht="20.399999999999999" x14ac:dyDescent="0.25">
      <c r="A697" s="16" t="s">
        <v>1006</v>
      </c>
      <c r="B697" s="17" t="s">
        <v>493</v>
      </c>
      <c r="C697" s="18" t="s">
        <v>494</v>
      </c>
      <c r="D697" s="19" t="s">
        <v>33</v>
      </c>
      <c r="E697" s="20">
        <v>42.5</v>
      </c>
      <c r="F697" s="20">
        <v>1.3387500000000001</v>
      </c>
      <c r="G697" s="21"/>
      <c r="H697" s="22">
        <f t="shared" si="77"/>
        <v>0</v>
      </c>
      <c r="I697" s="1"/>
      <c r="J697" s="1">
        <f t="shared" si="78"/>
        <v>0</v>
      </c>
      <c r="K697" s="1"/>
    </row>
    <row r="698" spans="1:16" s="2" customFormat="1" x14ac:dyDescent="0.25">
      <c r="A698" s="16" t="s">
        <v>1007</v>
      </c>
      <c r="B698" s="17" t="s">
        <v>201</v>
      </c>
      <c r="C698" s="18" t="s">
        <v>202</v>
      </c>
      <c r="D698" s="19" t="s">
        <v>48</v>
      </c>
      <c r="E698" s="20">
        <v>252</v>
      </c>
      <c r="F698" s="20">
        <v>7.9379999999999997</v>
      </c>
      <c r="G698" s="21"/>
      <c r="H698" s="22">
        <f t="shared" si="77"/>
        <v>0</v>
      </c>
      <c r="I698" s="1"/>
      <c r="J698" s="1"/>
      <c r="K698" s="1">
        <f t="shared" ref="K698:K704" si="79">H698</f>
        <v>0</v>
      </c>
    </row>
    <row r="699" spans="1:16" s="2" customFormat="1" x14ac:dyDescent="0.25">
      <c r="A699" s="16" t="s">
        <v>1008</v>
      </c>
      <c r="B699" s="17" t="s">
        <v>497</v>
      </c>
      <c r="C699" s="18" t="s">
        <v>498</v>
      </c>
      <c r="D699" s="19" t="s">
        <v>96</v>
      </c>
      <c r="E699" s="20">
        <v>7.0000000000000007E-2</v>
      </c>
      <c r="F699" s="20">
        <v>2.2050000000000004E-3</v>
      </c>
      <c r="G699" s="21"/>
      <c r="H699" s="22">
        <f t="shared" si="77"/>
        <v>0</v>
      </c>
      <c r="I699" s="1"/>
      <c r="J699" s="1"/>
      <c r="K699" s="1">
        <f t="shared" si="79"/>
        <v>0</v>
      </c>
    </row>
    <row r="700" spans="1:16" s="2" customFormat="1" x14ac:dyDescent="0.25">
      <c r="A700" s="16" t="s">
        <v>1009</v>
      </c>
      <c r="B700" s="17" t="s">
        <v>500</v>
      </c>
      <c r="C700" s="18" t="s">
        <v>501</v>
      </c>
      <c r="D700" s="19" t="s">
        <v>96</v>
      </c>
      <c r="E700" s="20">
        <v>0.14000000000000001</v>
      </c>
      <c r="F700" s="20">
        <v>4.4100000000000007E-3</v>
      </c>
      <c r="G700" s="21"/>
      <c r="H700" s="22">
        <f t="shared" si="77"/>
        <v>0</v>
      </c>
      <c r="I700" s="1"/>
      <c r="J700" s="1"/>
      <c r="K700" s="1">
        <f t="shared" si="79"/>
        <v>0</v>
      </c>
    </row>
    <row r="701" spans="1:16" s="2" customFormat="1" ht="20.399999999999999" x14ac:dyDescent="0.25">
      <c r="A701" s="16" t="s">
        <v>1010</v>
      </c>
      <c r="B701" s="17" t="s">
        <v>220</v>
      </c>
      <c r="C701" s="18" t="s">
        <v>221</v>
      </c>
      <c r="D701" s="19" t="s">
        <v>48</v>
      </c>
      <c r="E701" s="20">
        <v>0.24</v>
      </c>
      <c r="F701" s="20">
        <v>7.5599999999999999E-3</v>
      </c>
      <c r="G701" s="21"/>
      <c r="H701" s="22">
        <f t="shared" si="77"/>
        <v>0</v>
      </c>
      <c r="I701" s="1"/>
      <c r="J701" s="1"/>
      <c r="K701" s="1">
        <f t="shared" si="79"/>
        <v>0</v>
      </c>
    </row>
    <row r="702" spans="1:16" s="2" customFormat="1" x14ac:dyDescent="0.25">
      <c r="A702" s="16" t="s">
        <v>1011</v>
      </c>
      <c r="B702" s="17" t="s">
        <v>504</v>
      </c>
      <c r="C702" s="18" t="s">
        <v>505</v>
      </c>
      <c r="D702" s="19" t="s">
        <v>225</v>
      </c>
      <c r="E702" s="20">
        <v>6.6</v>
      </c>
      <c r="F702" s="20">
        <v>0.2079</v>
      </c>
      <c r="G702" s="21"/>
      <c r="H702" s="22">
        <f t="shared" si="77"/>
        <v>0</v>
      </c>
      <c r="I702" s="1"/>
      <c r="J702" s="1"/>
      <c r="K702" s="1">
        <f t="shared" si="79"/>
        <v>0</v>
      </c>
    </row>
    <row r="703" spans="1:16" s="2" customFormat="1" x14ac:dyDescent="0.25">
      <c r="A703" s="16" t="s">
        <v>1012</v>
      </c>
      <c r="B703" s="17" t="s">
        <v>507</v>
      </c>
      <c r="C703" s="18" t="s">
        <v>508</v>
      </c>
      <c r="D703" s="19" t="s">
        <v>96</v>
      </c>
      <c r="E703" s="20">
        <v>0.09</v>
      </c>
      <c r="F703" s="20">
        <v>2.8349999999999998E-3</v>
      </c>
      <c r="G703" s="21"/>
      <c r="H703" s="22">
        <f t="shared" si="77"/>
        <v>0</v>
      </c>
      <c r="I703" s="1"/>
      <c r="J703" s="1"/>
      <c r="K703" s="1">
        <f t="shared" si="79"/>
        <v>0</v>
      </c>
    </row>
    <row r="704" spans="1:16" s="2" customFormat="1" x14ac:dyDescent="0.25">
      <c r="A704" s="10" t="s">
        <v>1013</v>
      </c>
      <c r="B704" s="11" t="s">
        <v>626</v>
      </c>
      <c r="C704" s="12" t="s">
        <v>627</v>
      </c>
      <c r="D704" s="13" t="s">
        <v>512</v>
      </c>
      <c r="E704" s="49">
        <v>31.626000000000001</v>
      </c>
      <c r="F704" s="50"/>
      <c r="G704" s="21"/>
      <c r="H704" s="15">
        <f>E704*G704</f>
        <v>0</v>
      </c>
      <c r="I704" s="1"/>
      <c r="J704" s="1"/>
      <c r="K704" s="1">
        <f t="shared" si="79"/>
        <v>0</v>
      </c>
      <c r="P704" s="2">
        <f>+E704/$O$18</f>
        <v>1.6218461538461539</v>
      </c>
    </row>
    <row r="705" spans="1:16" s="2" customFormat="1" ht="20.399999999999999" x14ac:dyDescent="0.25">
      <c r="A705" s="10" t="s">
        <v>1014</v>
      </c>
      <c r="B705" s="11" t="s">
        <v>629</v>
      </c>
      <c r="C705" s="12" t="s">
        <v>630</v>
      </c>
      <c r="D705" s="13" t="s">
        <v>473</v>
      </c>
      <c r="E705" s="49">
        <v>3.15E-2</v>
      </c>
      <c r="F705" s="50"/>
      <c r="G705" s="14"/>
      <c r="H705" s="15"/>
      <c r="I705" s="1"/>
      <c r="J705" s="1"/>
      <c r="K705" s="1"/>
      <c r="P705" s="2">
        <f>+E705/$O$18</f>
        <v>1.6153846153846153E-3</v>
      </c>
    </row>
    <row r="706" spans="1:16" s="2" customFormat="1" x14ac:dyDescent="0.25">
      <c r="A706" s="16" t="s">
        <v>1015</v>
      </c>
      <c r="B706" s="17" t="s">
        <v>24</v>
      </c>
      <c r="C706" s="18" t="s">
        <v>25</v>
      </c>
      <c r="D706" s="19" t="s">
        <v>26</v>
      </c>
      <c r="E706" s="20">
        <v>62.9</v>
      </c>
      <c r="F706" s="20">
        <v>1.9813499999999999</v>
      </c>
      <c r="G706" s="21"/>
      <c r="H706" s="22">
        <f t="shared" ref="H706:H719" si="80">F706*G706</f>
        <v>0</v>
      </c>
      <c r="I706" s="1">
        <f>H706</f>
        <v>0</v>
      </c>
      <c r="J706" s="1"/>
      <c r="K706" s="1"/>
    </row>
    <row r="707" spans="1:16" s="2" customFormat="1" x14ac:dyDescent="0.25">
      <c r="A707" s="16" t="s">
        <v>1016</v>
      </c>
      <c r="B707" s="17" t="s">
        <v>28</v>
      </c>
      <c r="C707" s="18" t="s">
        <v>29</v>
      </c>
      <c r="D707" s="19" t="s">
        <v>26</v>
      </c>
      <c r="E707" s="20">
        <v>197.29</v>
      </c>
      <c r="F707" s="20">
        <v>6.2146349999999995</v>
      </c>
      <c r="G707" s="21"/>
      <c r="H707" s="22">
        <f t="shared" si="80"/>
        <v>0</v>
      </c>
      <c r="I707" s="1">
        <f>H707</f>
        <v>0</v>
      </c>
      <c r="J707" s="1"/>
      <c r="K707" s="1"/>
    </row>
    <row r="708" spans="1:16" s="2" customFormat="1" x14ac:dyDescent="0.25">
      <c r="A708" s="16" t="s">
        <v>1017</v>
      </c>
      <c r="B708" s="17" t="s">
        <v>108</v>
      </c>
      <c r="C708" s="18" t="s">
        <v>109</v>
      </c>
      <c r="D708" s="19" t="s">
        <v>33</v>
      </c>
      <c r="E708" s="20">
        <v>0.12</v>
      </c>
      <c r="F708" s="20">
        <v>3.7799999999999999E-3</v>
      </c>
      <c r="G708" s="21"/>
      <c r="H708" s="22">
        <f t="shared" si="80"/>
        <v>0</v>
      </c>
      <c r="I708" s="1"/>
      <c r="J708" s="1">
        <f>H708</f>
        <v>0</v>
      </c>
      <c r="K708" s="1"/>
    </row>
    <row r="709" spans="1:16" s="2" customFormat="1" x14ac:dyDescent="0.25">
      <c r="A709" s="16" t="s">
        <v>1018</v>
      </c>
      <c r="B709" s="17" t="s">
        <v>611</v>
      </c>
      <c r="C709" s="18" t="s">
        <v>612</v>
      </c>
      <c r="D709" s="19" t="s">
        <v>33</v>
      </c>
      <c r="E709" s="20">
        <v>58.41</v>
      </c>
      <c r="F709" s="20">
        <v>1.839915</v>
      </c>
      <c r="G709" s="21"/>
      <c r="H709" s="22">
        <f t="shared" si="80"/>
        <v>0</v>
      </c>
      <c r="I709" s="1"/>
      <c r="J709" s="1">
        <f>H709</f>
        <v>0</v>
      </c>
      <c r="K709" s="1"/>
    </row>
    <row r="710" spans="1:16" s="2" customFormat="1" x14ac:dyDescent="0.25">
      <c r="A710" s="16" t="s">
        <v>1019</v>
      </c>
      <c r="B710" s="17" t="s">
        <v>521</v>
      </c>
      <c r="C710" s="18" t="s">
        <v>522</v>
      </c>
      <c r="D710" s="19" t="s">
        <v>33</v>
      </c>
      <c r="E710" s="20">
        <v>18.5</v>
      </c>
      <c r="F710" s="20">
        <v>0.58274999999999999</v>
      </c>
      <c r="G710" s="21"/>
      <c r="H710" s="22">
        <f t="shared" si="80"/>
        <v>0</v>
      </c>
      <c r="I710" s="1"/>
      <c r="J710" s="1">
        <f>H710</f>
        <v>0</v>
      </c>
      <c r="K710" s="1"/>
    </row>
    <row r="711" spans="1:16" s="2" customFormat="1" x14ac:dyDescent="0.25">
      <c r="A711" s="16" t="s">
        <v>1020</v>
      </c>
      <c r="B711" s="17" t="s">
        <v>524</v>
      </c>
      <c r="C711" s="18" t="s">
        <v>525</v>
      </c>
      <c r="D711" s="19" t="s">
        <v>33</v>
      </c>
      <c r="E711" s="20">
        <v>50.88</v>
      </c>
      <c r="F711" s="20">
        <v>1.6027200000000001</v>
      </c>
      <c r="G711" s="21"/>
      <c r="H711" s="22">
        <f t="shared" si="80"/>
        <v>0</v>
      </c>
      <c r="I711" s="1"/>
      <c r="J711" s="1">
        <f>H711</f>
        <v>0</v>
      </c>
      <c r="K711" s="1"/>
    </row>
    <row r="712" spans="1:16" s="2" customFormat="1" x14ac:dyDescent="0.25">
      <c r="A712" s="16" t="s">
        <v>1021</v>
      </c>
      <c r="B712" s="17" t="s">
        <v>638</v>
      </c>
      <c r="C712" s="18" t="s">
        <v>639</v>
      </c>
      <c r="D712" s="19" t="s">
        <v>33</v>
      </c>
      <c r="E712" s="20">
        <v>3.65</v>
      </c>
      <c r="F712" s="20">
        <v>0.11497499999999999</v>
      </c>
      <c r="G712" s="21"/>
      <c r="H712" s="22">
        <f t="shared" si="80"/>
        <v>0</v>
      </c>
      <c r="I712" s="1"/>
      <c r="J712" s="1">
        <f>H712</f>
        <v>0</v>
      </c>
      <c r="K712" s="1"/>
    </row>
    <row r="713" spans="1:16" s="2" customFormat="1" x14ac:dyDescent="0.25">
      <c r="A713" s="16" t="s">
        <v>1022</v>
      </c>
      <c r="B713" s="17" t="s">
        <v>530</v>
      </c>
      <c r="C713" s="18" t="s">
        <v>531</v>
      </c>
      <c r="D713" s="19" t="s">
        <v>96</v>
      </c>
      <c r="E713" s="20">
        <v>0.222</v>
      </c>
      <c r="F713" s="20">
        <v>6.9930000000000001E-3</v>
      </c>
      <c r="G713" s="21"/>
      <c r="H713" s="22">
        <f t="shared" si="80"/>
        <v>0</v>
      </c>
      <c r="I713" s="1"/>
      <c r="J713" s="1"/>
      <c r="K713" s="1">
        <f t="shared" ref="K713:K719" si="81">H713</f>
        <v>0</v>
      </c>
    </row>
    <row r="714" spans="1:16" s="2" customFormat="1" x14ac:dyDescent="0.25">
      <c r="A714" s="16" t="s">
        <v>1023</v>
      </c>
      <c r="B714" s="17" t="s">
        <v>533</v>
      </c>
      <c r="C714" s="18" t="s">
        <v>534</v>
      </c>
      <c r="D714" s="19" t="s">
        <v>96</v>
      </c>
      <c r="E714" s="20">
        <v>4.1000000000000002E-2</v>
      </c>
      <c r="F714" s="20">
        <v>1.2915000000000001E-3</v>
      </c>
      <c r="G714" s="21"/>
      <c r="H714" s="22">
        <f t="shared" si="80"/>
        <v>0</v>
      </c>
      <c r="I714" s="1"/>
      <c r="J714" s="1"/>
      <c r="K714" s="1">
        <f t="shared" si="81"/>
        <v>0</v>
      </c>
    </row>
    <row r="715" spans="1:16" s="2" customFormat="1" x14ac:dyDescent="0.25">
      <c r="A715" s="16" t="s">
        <v>1024</v>
      </c>
      <c r="B715" s="17" t="s">
        <v>536</v>
      </c>
      <c r="C715" s="18" t="s">
        <v>537</v>
      </c>
      <c r="D715" s="19" t="s">
        <v>218</v>
      </c>
      <c r="E715" s="20">
        <v>1590</v>
      </c>
      <c r="F715" s="20">
        <v>50.085000000000001</v>
      </c>
      <c r="G715" s="21"/>
      <c r="H715" s="22">
        <f t="shared" si="80"/>
        <v>0</v>
      </c>
      <c r="I715" s="1"/>
      <c r="J715" s="1"/>
      <c r="K715" s="1">
        <f t="shared" si="81"/>
        <v>0</v>
      </c>
    </row>
    <row r="716" spans="1:16" s="2" customFormat="1" ht="20.399999999999999" x14ac:dyDescent="0.25">
      <c r="A716" s="16" t="s">
        <v>1025</v>
      </c>
      <c r="B716" s="17" t="s">
        <v>539</v>
      </c>
      <c r="C716" s="18" t="s">
        <v>540</v>
      </c>
      <c r="D716" s="19" t="s">
        <v>48</v>
      </c>
      <c r="E716" s="20">
        <v>0.3</v>
      </c>
      <c r="F716" s="20">
        <v>9.4500000000000001E-3</v>
      </c>
      <c r="G716" s="21"/>
      <c r="H716" s="22">
        <f t="shared" si="80"/>
        <v>0</v>
      </c>
      <c r="I716" s="1"/>
      <c r="J716" s="1"/>
      <c r="K716" s="1">
        <f t="shared" si="81"/>
        <v>0</v>
      </c>
    </row>
    <row r="717" spans="1:16" s="2" customFormat="1" x14ac:dyDescent="0.25">
      <c r="A717" s="16" t="s">
        <v>1026</v>
      </c>
      <c r="B717" s="17" t="s">
        <v>542</v>
      </c>
      <c r="C717" s="18" t="s">
        <v>543</v>
      </c>
      <c r="D717" s="19" t="s">
        <v>218</v>
      </c>
      <c r="E717" s="20">
        <v>0.8</v>
      </c>
      <c r="F717" s="20">
        <v>2.52E-2</v>
      </c>
      <c r="G717" s="21"/>
      <c r="H717" s="22">
        <f t="shared" si="80"/>
        <v>0</v>
      </c>
      <c r="I717" s="1"/>
      <c r="J717" s="1"/>
      <c r="K717" s="1">
        <f t="shared" si="81"/>
        <v>0</v>
      </c>
    </row>
    <row r="718" spans="1:16" s="2" customFormat="1" x14ac:dyDescent="0.25">
      <c r="A718" s="16" t="s">
        <v>1027</v>
      </c>
      <c r="B718" s="17" t="s">
        <v>545</v>
      </c>
      <c r="C718" s="18" t="s">
        <v>546</v>
      </c>
      <c r="D718" s="19" t="s">
        <v>218</v>
      </c>
      <c r="E718" s="20">
        <v>1710</v>
      </c>
      <c r="F718" s="20">
        <v>53.865000000000002</v>
      </c>
      <c r="G718" s="21"/>
      <c r="H718" s="22">
        <f t="shared" si="80"/>
        <v>0</v>
      </c>
      <c r="I718" s="1"/>
      <c r="J718" s="1"/>
      <c r="K718" s="1">
        <f t="shared" si="81"/>
        <v>0</v>
      </c>
    </row>
    <row r="719" spans="1:16" s="2" customFormat="1" x14ac:dyDescent="0.25">
      <c r="A719" s="16" t="s">
        <v>1028</v>
      </c>
      <c r="B719" s="17" t="s">
        <v>548</v>
      </c>
      <c r="C719" s="18" t="s">
        <v>549</v>
      </c>
      <c r="D719" s="19" t="s">
        <v>550</v>
      </c>
      <c r="E719" s="20">
        <v>0.15</v>
      </c>
      <c r="F719" s="20">
        <v>4.725E-3</v>
      </c>
      <c r="G719" s="21"/>
      <c r="H719" s="22">
        <f t="shared" si="80"/>
        <v>0</v>
      </c>
      <c r="I719" s="1"/>
      <c r="J719" s="1"/>
      <c r="K719" s="1">
        <f t="shared" si="81"/>
        <v>0</v>
      </c>
    </row>
    <row r="720" spans="1:16" s="2" customFormat="1" ht="20.399999999999999" x14ac:dyDescent="0.25">
      <c r="A720" s="10" t="s">
        <v>1029</v>
      </c>
      <c r="B720" s="11" t="s">
        <v>648</v>
      </c>
      <c r="C720" s="12" t="s">
        <v>649</v>
      </c>
      <c r="D720" s="13" t="s">
        <v>554</v>
      </c>
      <c r="E720" s="49">
        <v>0.315</v>
      </c>
      <c r="F720" s="50"/>
      <c r="G720" s="14"/>
      <c r="H720" s="15"/>
      <c r="I720" s="1"/>
      <c r="J720" s="1"/>
      <c r="K720" s="1"/>
      <c r="P720" s="2">
        <f>+E720/$O$18</f>
        <v>1.6153846153846154E-2</v>
      </c>
    </row>
    <row r="721" spans="1:16" s="2" customFormat="1" x14ac:dyDescent="0.25">
      <c r="A721" s="16" t="s">
        <v>1030</v>
      </c>
      <c r="B721" s="17" t="s">
        <v>24</v>
      </c>
      <c r="C721" s="18" t="s">
        <v>25</v>
      </c>
      <c r="D721" s="19" t="s">
        <v>26</v>
      </c>
      <c r="E721" s="20">
        <v>89.8</v>
      </c>
      <c r="F721" s="20">
        <v>28.286999999999999</v>
      </c>
      <c r="G721" s="21"/>
      <c r="H721" s="22">
        <f t="shared" ref="H721:H727" si="82">F721*G721</f>
        <v>0</v>
      </c>
      <c r="I721" s="1">
        <f>H721</f>
        <v>0</v>
      </c>
      <c r="J721" s="1"/>
      <c r="K721" s="1"/>
    </row>
    <row r="722" spans="1:16" s="2" customFormat="1" x14ac:dyDescent="0.25">
      <c r="A722" s="16" t="s">
        <v>1031</v>
      </c>
      <c r="B722" s="17" t="s">
        <v>28</v>
      </c>
      <c r="C722" s="18" t="s">
        <v>29</v>
      </c>
      <c r="D722" s="19" t="s">
        <v>26</v>
      </c>
      <c r="E722" s="20">
        <v>0.21</v>
      </c>
      <c r="F722" s="20">
        <v>6.615E-2</v>
      </c>
      <c r="G722" s="21"/>
      <c r="H722" s="22">
        <f t="shared" si="82"/>
        <v>0</v>
      </c>
      <c r="I722" s="1">
        <f>H722</f>
        <v>0</v>
      </c>
      <c r="J722" s="1"/>
      <c r="K722" s="1"/>
    </row>
    <row r="723" spans="1:16" s="2" customFormat="1" x14ac:dyDescent="0.25">
      <c r="A723" s="16" t="s">
        <v>1032</v>
      </c>
      <c r="B723" s="17" t="s">
        <v>653</v>
      </c>
      <c r="C723" s="18" t="s">
        <v>654</v>
      </c>
      <c r="D723" s="19" t="s">
        <v>33</v>
      </c>
      <c r="E723" s="20">
        <v>26.08</v>
      </c>
      <c r="F723" s="20">
        <v>8.2151999999999994</v>
      </c>
      <c r="G723" s="21"/>
      <c r="H723" s="22">
        <f t="shared" si="82"/>
        <v>0</v>
      </c>
      <c r="I723" s="1"/>
      <c r="J723" s="1">
        <f>H723</f>
        <v>0</v>
      </c>
      <c r="K723" s="1"/>
    </row>
    <row r="724" spans="1:16" s="2" customFormat="1" x14ac:dyDescent="0.25">
      <c r="A724" s="16" t="s">
        <v>1033</v>
      </c>
      <c r="B724" s="17" t="s">
        <v>193</v>
      </c>
      <c r="C724" s="18" t="s">
        <v>167</v>
      </c>
      <c r="D724" s="19" t="s">
        <v>33</v>
      </c>
      <c r="E724" s="20">
        <v>0.21</v>
      </c>
      <c r="F724" s="20">
        <v>6.615E-2</v>
      </c>
      <c r="G724" s="21"/>
      <c r="H724" s="22">
        <f t="shared" si="82"/>
        <v>0</v>
      </c>
      <c r="I724" s="1"/>
      <c r="J724" s="1">
        <f>H724</f>
        <v>0</v>
      </c>
      <c r="K724" s="1"/>
    </row>
    <row r="725" spans="1:16" s="2" customFormat="1" x14ac:dyDescent="0.25">
      <c r="A725" s="16" t="s">
        <v>1034</v>
      </c>
      <c r="B725" s="17" t="s">
        <v>562</v>
      </c>
      <c r="C725" s="18" t="s">
        <v>563</v>
      </c>
      <c r="D725" s="19" t="s">
        <v>96</v>
      </c>
      <c r="E725" s="20">
        <v>5.8999999999999999E-3</v>
      </c>
      <c r="F725" s="20">
        <v>1.8584999999999999E-3</v>
      </c>
      <c r="G725" s="21"/>
      <c r="H725" s="22">
        <f t="shared" si="82"/>
        <v>0</v>
      </c>
      <c r="I725" s="1"/>
      <c r="J725" s="1"/>
      <c r="K725" s="1">
        <f>H725</f>
        <v>0</v>
      </c>
    </row>
    <row r="726" spans="1:16" s="2" customFormat="1" x14ac:dyDescent="0.25">
      <c r="A726" s="16" t="s">
        <v>1035</v>
      </c>
      <c r="B726" s="17" t="s">
        <v>565</v>
      </c>
      <c r="C726" s="18" t="s">
        <v>566</v>
      </c>
      <c r="D726" s="19" t="s">
        <v>567</v>
      </c>
      <c r="E726" s="20">
        <v>40.200000000000003</v>
      </c>
      <c r="F726" s="20">
        <v>12.663</v>
      </c>
      <c r="G726" s="21"/>
      <c r="H726" s="22">
        <f t="shared" si="82"/>
        <v>0</v>
      </c>
      <c r="I726" s="1"/>
      <c r="J726" s="1"/>
      <c r="K726" s="1">
        <f>H726</f>
        <v>0</v>
      </c>
    </row>
    <row r="727" spans="1:16" s="2" customFormat="1" x14ac:dyDescent="0.25">
      <c r="A727" s="16" t="s">
        <v>1036</v>
      </c>
      <c r="B727" s="17" t="s">
        <v>569</v>
      </c>
      <c r="C727" s="18" t="s">
        <v>570</v>
      </c>
      <c r="D727" s="19" t="s">
        <v>96</v>
      </c>
      <c r="E727" s="20">
        <v>7.5399999999999995E-2</v>
      </c>
      <c r="F727" s="20">
        <v>2.3750999999999998E-2</v>
      </c>
      <c r="G727" s="21"/>
      <c r="H727" s="22">
        <f t="shared" si="82"/>
        <v>0</v>
      </c>
      <c r="I727" s="1"/>
      <c r="J727" s="1"/>
      <c r="K727" s="1">
        <f>H727</f>
        <v>0</v>
      </c>
    </row>
    <row r="728" spans="1:16" s="2" customFormat="1" x14ac:dyDescent="0.25">
      <c r="A728" s="10" t="s">
        <v>1037</v>
      </c>
      <c r="B728" s="11" t="s">
        <v>572</v>
      </c>
      <c r="C728" s="12" t="s">
        <v>573</v>
      </c>
      <c r="D728" s="13" t="s">
        <v>63</v>
      </c>
      <c r="E728" s="49">
        <v>7.0000000000000001E-3</v>
      </c>
      <c r="F728" s="50"/>
      <c r="G728" s="14"/>
      <c r="H728" s="15"/>
      <c r="I728" s="1"/>
      <c r="J728" s="1"/>
      <c r="K728" s="1"/>
      <c r="P728" s="2">
        <f>+E728/$O$18</f>
        <v>3.58974358974359E-4</v>
      </c>
    </row>
    <row r="729" spans="1:16" s="2" customFormat="1" x14ac:dyDescent="0.25">
      <c r="A729" s="16" t="s">
        <v>1038</v>
      </c>
      <c r="B729" s="17" t="s">
        <v>24</v>
      </c>
      <c r="C729" s="18" t="s">
        <v>25</v>
      </c>
      <c r="D729" s="19" t="s">
        <v>26</v>
      </c>
      <c r="E729" s="20">
        <v>598.26</v>
      </c>
      <c r="F729" s="20">
        <v>4.1878200000000003</v>
      </c>
      <c r="G729" s="21"/>
      <c r="H729" s="22">
        <f t="shared" ref="H729:H742" si="83">F729*G729</f>
        <v>0</v>
      </c>
      <c r="I729" s="1">
        <f>H729</f>
        <v>0</v>
      </c>
      <c r="J729" s="1"/>
      <c r="K729" s="1"/>
    </row>
    <row r="730" spans="1:16" s="2" customFormat="1" x14ac:dyDescent="0.25">
      <c r="A730" s="16" t="s">
        <v>1039</v>
      </c>
      <c r="B730" s="17" t="s">
        <v>28</v>
      </c>
      <c r="C730" s="18" t="s">
        <v>29</v>
      </c>
      <c r="D730" s="19" t="s">
        <v>26</v>
      </c>
      <c r="E730" s="20">
        <v>19.7</v>
      </c>
      <c r="F730" s="20">
        <v>0.13789999999999999</v>
      </c>
      <c r="G730" s="21"/>
      <c r="H730" s="22">
        <f t="shared" si="83"/>
        <v>0</v>
      </c>
      <c r="I730" s="1">
        <f>H730</f>
        <v>0</v>
      </c>
      <c r="J730" s="1"/>
      <c r="K730" s="1"/>
    </row>
    <row r="731" spans="1:16" s="2" customFormat="1" x14ac:dyDescent="0.25">
      <c r="A731" s="16" t="s">
        <v>1040</v>
      </c>
      <c r="B731" s="17" t="s">
        <v>108</v>
      </c>
      <c r="C731" s="18" t="s">
        <v>109</v>
      </c>
      <c r="D731" s="19" t="s">
        <v>33</v>
      </c>
      <c r="E731" s="20">
        <v>0.27</v>
      </c>
      <c r="F731" s="20">
        <v>1.8900000000000002E-3</v>
      </c>
      <c r="G731" s="21"/>
      <c r="H731" s="22">
        <f t="shared" si="83"/>
        <v>0</v>
      </c>
      <c r="I731" s="1"/>
      <c r="J731" s="1">
        <f>H731</f>
        <v>0</v>
      </c>
      <c r="K731" s="1"/>
    </row>
    <row r="732" spans="1:16" s="2" customFormat="1" x14ac:dyDescent="0.25">
      <c r="A732" s="16" t="s">
        <v>1041</v>
      </c>
      <c r="B732" s="17" t="s">
        <v>578</v>
      </c>
      <c r="C732" s="18" t="s">
        <v>579</v>
      </c>
      <c r="D732" s="19" t="s">
        <v>33</v>
      </c>
      <c r="E732" s="20">
        <v>29.16</v>
      </c>
      <c r="F732" s="20">
        <v>0.20412</v>
      </c>
      <c r="G732" s="21"/>
      <c r="H732" s="22">
        <f t="shared" si="83"/>
        <v>0</v>
      </c>
      <c r="I732" s="1"/>
      <c r="J732" s="1">
        <f>H732</f>
        <v>0</v>
      </c>
      <c r="K732" s="1"/>
    </row>
    <row r="733" spans="1:16" s="2" customFormat="1" x14ac:dyDescent="0.25">
      <c r="A733" s="16" t="s">
        <v>1042</v>
      </c>
      <c r="B733" s="17" t="s">
        <v>581</v>
      </c>
      <c r="C733" s="18" t="s">
        <v>582</v>
      </c>
      <c r="D733" s="19" t="s">
        <v>33</v>
      </c>
      <c r="E733" s="20">
        <v>0.86</v>
      </c>
      <c r="F733" s="20">
        <v>6.0200000000000002E-3</v>
      </c>
      <c r="G733" s="21"/>
      <c r="H733" s="22">
        <f t="shared" si="83"/>
        <v>0</v>
      </c>
      <c r="I733" s="1"/>
      <c r="J733" s="1">
        <f>H733</f>
        <v>0</v>
      </c>
      <c r="K733" s="1"/>
    </row>
    <row r="734" spans="1:16" s="2" customFormat="1" x14ac:dyDescent="0.25">
      <c r="A734" s="16" t="s">
        <v>1043</v>
      </c>
      <c r="B734" s="17" t="s">
        <v>166</v>
      </c>
      <c r="C734" s="18" t="s">
        <v>167</v>
      </c>
      <c r="D734" s="19" t="s">
        <v>33</v>
      </c>
      <c r="E734" s="20">
        <v>1.08</v>
      </c>
      <c r="F734" s="20">
        <v>7.5600000000000007E-3</v>
      </c>
      <c r="G734" s="21"/>
      <c r="H734" s="22">
        <f t="shared" si="83"/>
        <v>0</v>
      </c>
      <c r="I734" s="1"/>
      <c r="J734" s="1">
        <f>H734</f>
        <v>0</v>
      </c>
      <c r="K734" s="1"/>
    </row>
    <row r="735" spans="1:16" s="2" customFormat="1" x14ac:dyDescent="0.25">
      <c r="A735" s="16" t="s">
        <v>1044</v>
      </c>
      <c r="B735" s="17" t="s">
        <v>585</v>
      </c>
      <c r="C735" s="18" t="s">
        <v>586</v>
      </c>
      <c r="D735" s="19" t="s">
        <v>48</v>
      </c>
      <c r="E735" s="20">
        <v>102</v>
      </c>
      <c r="F735" s="20">
        <v>0.71399999999999997</v>
      </c>
      <c r="G735" s="21"/>
      <c r="H735" s="22">
        <f t="shared" si="83"/>
        <v>0</v>
      </c>
      <c r="I735" s="1"/>
      <c r="J735" s="1"/>
      <c r="K735" s="1">
        <f t="shared" ref="K735:K742" si="84">H735</f>
        <v>0</v>
      </c>
    </row>
    <row r="736" spans="1:16" s="2" customFormat="1" x14ac:dyDescent="0.25">
      <c r="A736" s="16" t="s">
        <v>1045</v>
      </c>
      <c r="B736" s="17" t="s">
        <v>201</v>
      </c>
      <c r="C736" s="18" t="s">
        <v>202</v>
      </c>
      <c r="D736" s="19" t="s">
        <v>48</v>
      </c>
      <c r="E736" s="20">
        <v>0.42399999999999999</v>
      </c>
      <c r="F736" s="20">
        <v>2.9680000000000002E-3</v>
      </c>
      <c r="G736" s="21"/>
      <c r="H736" s="22">
        <f t="shared" si="83"/>
        <v>0</v>
      </c>
      <c r="I736" s="1"/>
      <c r="J736" s="1"/>
      <c r="K736" s="1">
        <f t="shared" si="84"/>
        <v>0</v>
      </c>
    </row>
    <row r="737" spans="1:16" s="2" customFormat="1" x14ac:dyDescent="0.25">
      <c r="A737" s="16" t="s">
        <v>1046</v>
      </c>
      <c r="B737" s="17" t="s">
        <v>210</v>
      </c>
      <c r="C737" s="18" t="s">
        <v>211</v>
      </c>
      <c r="D737" s="19" t="s">
        <v>96</v>
      </c>
      <c r="E737" s="20">
        <v>0.03</v>
      </c>
      <c r="F737" s="20">
        <v>2.1000000000000001E-4</v>
      </c>
      <c r="G737" s="21"/>
      <c r="H737" s="22">
        <f t="shared" si="83"/>
        <v>0</v>
      </c>
      <c r="I737" s="1"/>
      <c r="J737" s="1"/>
      <c r="K737" s="1">
        <f t="shared" si="84"/>
        <v>0</v>
      </c>
    </row>
    <row r="738" spans="1:16" s="2" customFormat="1" x14ac:dyDescent="0.25">
      <c r="A738" s="16" t="s">
        <v>1047</v>
      </c>
      <c r="B738" s="17" t="s">
        <v>213</v>
      </c>
      <c r="C738" s="18" t="s">
        <v>214</v>
      </c>
      <c r="D738" s="19" t="s">
        <v>96</v>
      </c>
      <c r="E738" s="20">
        <v>8.2000000000000003E-2</v>
      </c>
      <c r="F738" s="20">
        <v>5.7400000000000007E-4</v>
      </c>
      <c r="G738" s="21"/>
      <c r="H738" s="22">
        <f t="shared" si="83"/>
        <v>0</v>
      </c>
      <c r="I738" s="1"/>
      <c r="J738" s="1"/>
      <c r="K738" s="1">
        <f t="shared" si="84"/>
        <v>0</v>
      </c>
    </row>
    <row r="739" spans="1:16" s="2" customFormat="1" x14ac:dyDescent="0.25">
      <c r="A739" s="16" t="s">
        <v>1048</v>
      </c>
      <c r="B739" s="17" t="s">
        <v>591</v>
      </c>
      <c r="C739" s="18" t="s">
        <v>592</v>
      </c>
      <c r="D739" s="19" t="s">
        <v>96</v>
      </c>
      <c r="E739" s="20">
        <v>7.6200000000000004E-2</v>
      </c>
      <c r="F739" s="20">
        <v>5.3340000000000006E-4</v>
      </c>
      <c r="G739" s="21"/>
      <c r="H739" s="22">
        <f t="shared" si="83"/>
        <v>0</v>
      </c>
      <c r="I739" s="1"/>
      <c r="J739" s="1"/>
      <c r="K739" s="1">
        <f t="shared" si="84"/>
        <v>0</v>
      </c>
    </row>
    <row r="740" spans="1:16" s="2" customFormat="1" x14ac:dyDescent="0.25">
      <c r="A740" s="16" t="s">
        <v>1049</v>
      </c>
      <c r="B740" s="17" t="s">
        <v>594</v>
      </c>
      <c r="C740" s="18" t="s">
        <v>595</v>
      </c>
      <c r="D740" s="19" t="s">
        <v>218</v>
      </c>
      <c r="E740" s="20">
        <v>75</v>
      </c>
      <c r="F740" s="20">
        <v>0.52500000000000002</v>
      </c>
      <c r="G740" s="21"/>
      <c r="H740" s="22">
        <f t="shared" si="83"/>
        <v>0</v>
      </c>
      <c r="I740" s="1"/>
      <c r="J740" s="1"/>
      <c r="K740" s="1">
        <f t="shared" si="84"/>
        <v>0</v>
      </c>
    </row>
    <row r="741" spans="1:16" s="2" customFormat="1" ht="20.399999999999999" x14ac:dyDescent="0.25">
      <c r="A741" s="16" t="s">
        <v>1050</v>
      </c>
      <c r="B741" s="17" t="s">
        <v>597</v>
      </c>
      <c r="C741" s="18" t="s">
        <v>598</v>
      </c>
      <c r="D741" s="19" t="s">
        <v>48</v>
      </c>
      <c r="E741" s="20">
        <v>0.7</v>
      </c>
      <c r="F741" s="20">
        <v>4.8999999999999998E-3</v>
      </c>
      <c r="G741" s="21"/>
      <c r="H741" s="22">
        <f t="shared" si="83"/>
        <v>0</v>
      </c>
      <c r="I741" s="1"/>
      <c r="J741" s="1"/>
      <c r="K741" s="1">
        <f t="shared" si="84"/>
        <v>0</v>
      </c>
    </row>
    <row r="742" spans="1:16" s="2" customFormat="1" x14ac:dyDescent="0.25">
      <c r="A742" s="16" t="s">
        <v>1051</v>
      </c>
      <c r="B742" s="17" t="s">
        <v>600</v>
      </c>
      <c r="C742" s="18" t="s">
        <v>601</v>
      </c>
      <c r="D742" s="19" t="s">
        <v>218</v>
      </c>
      <c r="E742" s="20">
        <v>65.099999999999994</v>
      </c>
      <c r="F742" s="20">
        <v>0.45569999999999999</v>
      </c>
      <c r="G742" s="21"/>
      <c r="H742" s="22">
        <f t="shared" si="83"/>
        <v>0</v>
      </c>
      <c r="I742" s="1"/>
      <c r="J742" s="1"/>
      <c r="K742" s="1">
        <f t="shared" si="84"/>
        <v>0</v>
      </c>
    </row>
    <row r="743" spans="1:16" s="2" customFormat="1" x14ac:dyDescent="0.25">
      <c r="A743" s="6"/>
      <c r="B743" s="51"/>
      <c r="C743" s="52"/>
      <c r="D743" s="52"/>
      <c r="E743" s="52"/>
      <c r="F743" s="52"/>
      <c r="G743" s="53"/>
      <c r="H743" s="8"/>
      <c r="I743" s="1"/>
      <c r="J743" s="1"/>
      <c r="K743" s="1"/>
      <c r="P743" s="2">
        <f>+E743/$O$18</f>
        <v>0</v>
      </c>
    </row>
    <row r="744" spans="1:16" s="2" customFormat="1" x14ac:dyDescent="0.25">
      <c r="A744" s="6"/>
      <c r="B744" s="51" t="s">
        <v>1052</v>
      </c>
      <c r="C744" s="52"/>
      <c r="D744" s="52"/>
      <c r="E744" s="52"/>
      <c r="F744" s="52"/>
      <c r="G744" s="53"/>
      <c r="H744" s="8">
        <f>E744*G744</f>
        <v>0</v>
      </c>
      <c r="I744" s="1"/>
      <c r="J744" s="1"/>
      <c r="K744" s="1"/>
      <c r="P744" s="2">
        <f>+E744/$O$18</f>
        <v>0</v>
      </c>
    </row>
    <row r="745" spans="1:16" s="2" customFormat="1" x14ac:dyDescent="0.25">
      <c r="A745" s="10" t="s">
        <v>1053</v>
      </c>
      <c r="B745" s="11" t="s">
        <v>604</v>
      </c>
      <c r="C745" s="12" t="s">
        <v>995</v>
      </c>
      <c r="D745" s="13" t="s">
        <v>473</v>
      </c>
      <c r="E745" s="49">
        <v>1.4E-2</v>
      </c>
      <c r="F745" s="50"/>
      <c r="G745" s="14"/>
      <c r="H745" s="15"/>
      <c r="I745" s="1"/>
      <c r="J745" s="1"/>
      <c r="K745" s="1"/>
      <c r="P745" s="2">
        <f>+E745/$O$18</f>
        <v>7.1794871794871799E-4</v>
      </c>
    </row>
    <row r="746" spans="1:16" s="2" customFormat="1" x14ac:dyDescent="0.25">
      <c r="A746" s="16" t="s">
        <v>1054</v>
      </c>
      <c r="B746" s="17" t="s">
        <v>24</v>
      </c>
      <c r="C746" s="18" t="s">
        <v>25</v>
      </c>
      <c r="D746" s="19" t="s">
        <v>26</v>
      </c>
      <c r="E746" s="20">
        <v>662</v>
      </c>
      <c r="F746" s="20">
        <v>9.2680000000000007</v>
      </c>
      <c r="G746" s="21"/>
      <c r="H746" s="22">
        <f t="shared" ref="H746:H762" si="85">F746*G746</f>
        <v>0</v>
      </c>
      <c r="I746" s="1">
        <f>H746</f>
        <v>0</v>
      </c>
      <c r="J746" s="1"/>
      <c r="K746" s="1"/>
    </row>
    <row r="747" spans="1:16" s="2" customFormat="1" x14ac:dyDescent="0.25">
      <c r="A747" s="16" t="s">
        <v>1055</v>
      </c>
      <c r="B747" s="17" t="s">
        <v>28</v>
      </c>
      <c r="C747" s="18" t="s">
        <v>29</v>
      </c>
      <c r="D747" s="19" t="s">
        <v>26</v>
      </c>
      <c r="E747" s="20">
        <v>222.62</v>
      </c>
      <c r="F747" s="20">
        <v>3.1166800000000001</v>
      </c>
      <c r="G747" s="21"/>
      <c r="H747" s="22">
        <f t="shared" si="85"/>
        <v>0</v>
      </c>
      <c r="I747" s="1">
        <f>H747</f>
        <v>0</v>
      </c>
      <c r="J747" s="1"/>
      <c r="K747" s="1"/>
    </row>
    <row r="748" spans="1:16" s="2" customFormat="1" x14ac:dyDescent="0.25">
      <c r="A748" s="16" t="s">
        <v>1056</v>
      </c>
      <c r="B748" s="17" t="s">
        <v>381</v>
      </c>
      <c r="C748" s="18" t="s">
        <v>382</v>
      </c>
      <c r="D748" s="19" t="s">
        <v>33</v>
      </c>
      <c r="E748" s="20">
        <v>133.19</v>
      </c>
      <c r="F748" s="20">
        <v>1.86466</v>
      </c>
      <c r="G748" s="21"/>
      <c r="H748" s="22">
        <f t="shared" si="85"/>
        <v>0</v>
      </c>
      <c r="I748" s="1"/>
      <c r="J748" s="1">
        <f t="shared" ref="J748:J756" si="86">H748</f>
        <v>0</v>
      </c>
      <c r="K748" s="1"/>
    </row>
    <row r="749" spans="1:16" s="2" customFormat="1" x14ac:dyDescent="0.25">
      <c r="A749" s="16" t="s">
        <v>1057</v>
      </c>
      <c r="B749" s="17" t="s">
        <v>478</v>
      </c>
      <c r="C749" s="18" t="s">
        <v>479</v>
      </c>
      <c r="D749" s="19" t="s">
        <v>33</v>
      </c>
      <c r="E749" s="20">
        <v>1.65</v>
      </c>
      <c r="F749" s="20">
        <v>2.3099999999999999E-2</v>
      </c>
      <c r="G749" s="21"/>
      <c r="H749" s="22">
        <f t="shared" si="85"/>
        <v>0</v>
      </c>
      <c r="I749" s="1"/>
      <c r="J749" s="1">
        <f t="shared" si="86"/>
        <v>0</v>
      </c>
      <c r="K749" s="1"/>
    </row>
    <row r="750" spans="1:16" s="2" customFormat="1" x14ac:dyDescent="0.25">
      <c r="A750" s="16" t="s">
        <v>1058</v>
      </c>
      <c r="B750" s="17" t="s">
        <v>611</v>
      </c>
      <c r="C750" s="18" t="s">
        <v>612</v>
      </c>
      <c r="D750" s="19" t="s">
        <v>33</v>
      </c>
      <c r="E750" s="20">
        <v>35.06</v>
      </c>
      <c r="F750" s="20">
        <v>0.49084000000000005</v>
      </c>
      <c r="G750" s="21"/>
      <c r="H750" s="22">
        <f t="shared" si="85"/>
        <v>0</v>
      </c>
      <c r="I750" s="1"/>
      <c r="J750" s="1">
        <f t="shared" si="86"/>
        <v>0</v>
      </c>
      <c r="K750" s="1"/>
    </row>
    <row r="751" spans="1:16" s="2" customFormat="1" x14ac:dyDescent="0.25">
      <c r="A751" s="16" t="s">
        <v>1059</v>
      </c>
      <c r="B751" s="17" t="s">
        <v>482</v>
      </c>
      <c r="C751" s="18" t="s">
        <v>483</v>
      </c>
      <c r="D751" s="19" t="s">
        <v>33</v>
      </c>
      <c r="E751" s="20">
        <v>66</v>
      </c>
      <c r="F751" s="20">
        <v>0.92400000000000004</v>
      </c>
      <c r="G751" s="21"/>
      <c r="H751" s="22">
        <f t="shared" si="85"/>
        <v>0</v>
      </c>
      <c r="I751" s="1"/>
      <c r="J751" s="1">
        <f t="shared" si="86"/>
        <v>0</v>
      </c>
      <c r="K751" s="1"/>
    </row>
    <row r="752" spans="1:16" s="2" customFormat="1" x14ac:dyDescent="0.25">
      <c r="A752" s="16" t="s">
        <v>1060</v>
      </c>
      <c r="B752" s="17" t="s">
        <v>485</v>
      </c>
      <c r="C752" s="18" t="s">
        <v>486</v>
      </c>
      <c r="D752" s="19" t="s">
        <v>33</v>
      </c>
      <c r="E752" s="20">
        <v>6.15</v>
      </c>
      <c r="F752" s="20">
        <v>8.610000000000001E-2</v>
      </c>
      <c r="G752" s="21"/>
      <c r="H752" s="22">
        <f t="shared" si="85"/>
        <v>0</v>
      </c>
      <c r="I752" s="1"/>
      <c r="J752" s="1">
        <f t="shared" si="86"/>
        <v>0</v>
      </c>
      <c r="K752" s="1"/>
    </row>
    <row r="753" spans="1:16" s="2" customFormat="1" x14ac:dyDescent="0.25">
      <c r="A753" s="16" t="s">
        <v>1061</v>
      </c>
      <c r="B753" s="17" t="s">
        <v>190</v>
      </c>
      <c r="C753" s="18" t="s">
        <v>191</v>
      </c>
      <c r="D753" s="19" t="s">
        <v>33</v>
      </c>
      <c r="E753" s="20">
        <v>46.06</v>
      </c>
      <c r="F753" s="20">
        <v>0.64484000000000008</v>
      </c>
      <c r="G753" s="21"/>
      <c r="H753" s="22">
        <f t="shared" si="85"/>
        <v>0</v>
      </c>
      <c r="I753" s="1"/>
      <c r="J753" s="1">
        <f t="shared" si="86"/>
        <v>0</v>
      </c>
      <c r="K753" s="1"/>
    </row>
    <row r="754" spans="1:16" s="2" customFormat="1" x14ac:dyDescent="0.25">
      <c r="A754" s="16" t="s">
        <v>1062</v>
      </c>
      <c r="B754" s="17" t="s">
        <v>193</v>
      </c>
      <c r="C754" s="18" t="s">
        <v>167</v>
      </c>
      <c r="D754" s="19" t="s">
        <v>33</v>
      </c>
      <c r="E754" s="20">
        <v>0.51</v>
      </c>
      <c r="F754" s="20">
        <v>7.1400000000000005E-3</v>
      </c>
      <c r="G754" s="21"/>
      <c r="H754" s="22">
        <f t="shared" si="85"/>
        <v>0</v>
      </c>
      <c r="I754" s="1"/>
      <c r="J754" s="1">
        <f t="shared" si="86"/>
        <v>0</v>
      </c>
      <c r="K754" s="1"/>
    </row>
    <row r="755" spans="1:16" s="2" customFormat="1" ht="20.399999999999999" x14ac:dyDescent="0.25">
      <c r="A755" s="16" t="s">
        <v>1063</v>
      </c>
      <c r="B755" s="17" t="s">
        <v>490</v>
      </c>
      <c r="C755" s="18" t="s">
        <v>491</v>
      </c>
      <c r="D755" s="19" t="s">
        <v>33</v>
      </c>
      <c r="E755" s="20">
        <v>24.6</v>
      </c>
      <c r="F755" s="20">
        <v>0.34440000000000004</v>
      </c>
      <c r="G755" s="21"/>
      <c r="H755" s="22">
        <f t="shared" si="85"/>
        <v>0</v>
      </c>
      <c r="I755" s="1"/>
      <c r="J755" s="1">
        <f t="shared" si="86"/>
        <v>0</v>
      </c>
      <c r="K755" s="1"/>
    </row>
    <row r="756" spans="1:16" s="2" customFormat="1" ht="20.399999999999999" x14ac:dyDescent="0.25">
      <c r="A756" s="16" t="s">
        <v>1064</v>
      </c>
      <c r="B756" s="17" t="s">
        <v>493</v>
      </c>
      <c r="C756" s="18" t="s">
        <v>494</v>
      </c>
      <c r="D756" s="19" t="s">
        <v>33</v>
      </c>
      <c r="E756" s="20">
        <v>42.5</v>
      </c>
      <c r="F756" s="20">
        <v>0.59499999999999997</v>
      </c>
      <c r="G756" s="21"/>
      <c r="H756" s="22">
        <f t="shared" si="85"/>
        <v>0</v>
      </c>
      <c r="I756" s="1"/>
      <c r="J756" s="1">
        <f t="shared" si="86"/>
        <v>0</v>
      </c>
      <c r="K756" s="1"/>
    </row>
    <row r="757" spans="1:16" s="2" customFormat="1" x14ac:dyDescent="0.25">
      <c r="A757" s="16" t="s">
        <v>1065</v>
      </c>
      <c r="B757" s="17" t="s">
        <v>201</v>
      </c>
      <c r="C757" s="18" t="s">
        <v>202</v>
      </c>
      <c r="D757" s="19" t="s">
        <v>48</v>
      </c>
      <c r="E757" s="20">
        <v>252</v>
      </c>
      <c r="F757" s="20">
        <v>3.528</v>
      </c>
      <c r="G757" s="21"/>
      <c r="H757" s="22">
        <f t="shared" si="85"/>
        <v>0</v>
      </c>
      <c r="I757" s="1"/>
      <c r="J757" s="1"/>
      <c r="K757" s="1">
        <f t="shared" ref="K757:K763" si="87">H757</f>
        <v>0</v>
      </c>
    </row>
    <row r="758" spans="1:16" s="2" customFormat="1" x14ac:dyDescent="0.25">
      <c r="A758" s="16" t="s">
        <v>1066</v>
      </c>
      <c r="B758" s="17" t="s">
        <v>497</v>
      </c>
      <c r="C758" s="18" t="s">
        <v>498</v>
      </c>
      <c r="D758" s="19" t="s">
        <v>96</v>
      </c>
      <c r="E758" s="20">
        <v>7.0000000000000007E-2</v>
      </c>
      <c r="F758" s="20">
        <v>9.8000000000000019E-4</v>
      </c>
      <c r="G758" s="21"/>
      <c r="H758" s="22">
        <f t="shared" si="85"/>
        <v>0</v>
      </c>
      <c r="I758" s="1"/>
      <c r="J758" s="1"/>
      <c r="K758" s="1">
        <f t="shared" si="87"/>
        <v>0</v>
      </c>
    </row>
    <row r="759" spans="1:16" s="2" customFormat="1" x14ac:dyDescent="0.25">
      <c r="A759" s="16" t="s">
        <v>1067</v>
      </c>
      <c r="B759" s="17" t="s">
        <v>500</v>
      </c>
      <c r="C759" s="18" t="s">
        <v>501</v>
      </c>
      <c r="D759" s="19" t="s">
        <v>96</v>
      </c>
      <c r="E759" s="20">
        <v>0.14000000000000001</v>
      </c>
      <c r="F759" s="20">
        <v>1.9600000000000004E-3</v>
      </c>
      <c r="G759" s="21"/>
      <c r="H759" s="22">
        <f t="shared" si="85"/>
        <v>0</v>
      </c>
      <c r="I759" s="1"/>
      <c r="J759" s="1"/>
      <c r="K759" s="1">
        <f t="shared" si="87"/>
        <v>0</v>
      </c>
    </row>
    <row r="760" spans="1:16" s="2" customFormat="1" ht="20.399999999999999" x14ac:dyDescent="0.25">
      <c r="A760" s="16" t="s">
        <v>1068</v>
      </c>
      <c r="B760" s="17" t="s">
        <v>220</v>
      </c>
      <c r="C760" s="18" t="s">
        <v>221</v>
      </c>
      <c r="D760" s="19" t="s">
        <v>48</v>
      </c>
      <c r="E760" s="20">
        <v>0.24</v>
      </c>
      <c r="F760" s="20">
        <v>3.3600000000000001E-3</v>
      </c>
      <c r="G760" s="21"/>
      <c r="H760" s="22">
        <f t="shared" si="85"/>
        <v>0</v>
      </c>
      <c r="I760" s="1"/>
      <c r="J760" s="1"/>
      <c r="K760" s="1">
        <f t="shared" si="87"/>
        <v>0</v>
      </c>
    </row>
    <row r="761" spans="1:16" s="2" customFormat="1" x14ac:dyDescent="0.25">
      <c r="A761" s="16" t="s">
        <v>1069</v>
      </c>
      <c r="B761" s="17" t="s">
        <v>504</v>
      </c>
      <c r="C761" s="18" t="s">
        <v>505</v>
      </c>
      <c r="D761" s="19" t="s">
        <v>225</v>
      </c>
      <c r="E761" s="20">
        <v>6.6</v>
      </c>
      <c r="F761" s="20">
        <v>9.2399999999999996E-2</v>
      </c>
      <c r="G761" s="21"/>
      <c r="H761" s="22">
        <f t="shared" si="85"/>
        <v>0</v>
      </c>
      <c r="I761" s="1"/>
      <c r="J761" s="1"/>
      <c r="K761" s="1">
        <f t="shared" si="87"/>
        <v>0</v>
      </c>
    </row>
    <row r="762" spans="1:16" s="2" customFormat="1" x14ac:dyDescent="0.25">
      <c r="A762" s="16" t="s">
        <v>1070</v>
      </c>
      <c r="B762" s="17" t="s">
        <v>507</v>
      </c>
      <c r="C762" s="18" t="s">
        <v>508</v>
      </c>
      <c r="D762" s="19" t="s">
        <v>96</v>
      </c>
      <c r="E762" s="20">
        <v>0.09</v>
      </c>
      <c r="F762" s="20">
        <v>1.2600000000000001E-3</v>
      </c>
      <c r="G762" s="21"/>
      <c r="H762" s="22">
        <f t="shared" si="85"/>
        <v>0</v>
      </c>
      <c r="I762" s="1"/>
      <c r="J762" s="1"/>
      <c r="K762" s="1">
        <f t="shared" si="87"/>
        <v>0</v>
      </c>
    </row>
    <row r="763" spans="1:16" s="2" customFormat="1" x14ac:dyDescent="0.25">
      <c r="A763" s="10" t="s">
        <v>1071</v>
      </c>
      <c r="B763" s="11" t="s">
        <v>626</v>
      </c>
      <c r="C763" s="12" t="s">
        <v>627</v>
      </c>
      <c r="D763" s="13" t="s">
        <v>512</v>
      </c>
      <c r="E763" s="49">
        <v>14.055999999999999</v>
      </c>
      <c r="F763" s="50"/>
      <c r="G763" s="21"/>
      <c r="H763" s="15">
        <f>E763*G763</f>
        <v>0</v>
      </c>
      <c r="I763" s="1"/>
      <c r="J763" s="1"/>
      <c r="K763" s="1">
        <f t="shared" si="87"/>
        <v>0</v>
      </c>
      <c r="P763" s="2">
        <f>+E763/$O$18</f>
        <v>0.72082051282051274</v>
      </c>
    </row>
    <row r="764" spans="1:16" s="2" customFormat="1" ht="20.399999999999999" x14ac:dyDescent="0.25">
      <c r="A764" s="10" t="s">
        <v>1072</v>
      </c>
      <c r="B764" s="11" t="s">
        <v>629</v>
      </c>
      <c r="C764" s="12" t="s">
        <v>630</v>
      </c>
      <c r="D764" s="13" t="s">
        <v>473</v>
      </c>
      <c r="E764" s="49">
        <v>1.4E-2</v>
      </c>
      <c r="F764" s="50"/>
      <c r="G764" s="14"/>
      <c r="H764" s="15"/>
      <c r="I764" s="1"/>
      <c r="J764" s="1"/>
      <c r="K764" s="1"/>
      <c r="P764" s="2">
        <f>+E764/$O$18</f>
        <v>7.1794871794871799E-4</v>
      </c>
    </row>
    <row r="765" spans="1:16" s="2" customFormat="1" x14ac:dyDescent="0.25">
      <c r="A765" s="16" t="s">
        <v>1073</v>
      </c>
      <c r="B765" s="17" t="s">
        <v>24</v>
      </c>
      <c r="C765" s="18" t="s">
        <v>25</v>
      </c>
      <c r="D765" s="19" t="s">
        <v>26</v>
      </c>
      <c r="E765" s="20">
        <v>62.9</v>
      </c>
      <c r="F765" s="20">
        <v>0.88060000000000005</v>
      </c>
      <c r="G765" s="21"/>
      <c r="H765" s="22">
        <f t="shared" ref="H765:H778" si="88">F765*G765</f>
        <v>0</v>
      </c>
      <c r="I765" s="1">
        <f>H765</f>
        <v>0</v>
      </c>
      <c r="J765" s="1"/>
      <c r="K765" s="1"/>
    </row>
    <row r="766" spans="1:16" s="2" customFormat="1" x14ac:dyDescent="0.25">
      <c r="A766" s="16" t="s">
        <v>1074</v>
      </c>
      <c r="B766" s="17" t="s">
        <v>28</v>
      </c>
      <c r="C766" s="18" t="s">
        <v>29</v>
      </c>
      <c r="D766" s="19" t="s">
        <v>26</v>
      </c>
      <c r="E766" s="20">
        <v>197.29</v>
      </c>
      <c r="F766" s="20">
        <v>2.76206</v>
      </c>
      <c r="G766" s="21"/>
      <c r="H766" s="22">
        <f t="shared" si="88"/>
        <v>0</v>
      </c>
      <c r="I766" s="1">
        <f>H766</f>
        <v>0</v>
      </c>
      <c r="J766" s="1"/>
      <c r="K766" s="1"/>
    </row>
    <row r="767" spans="1:16" s="2" customFormat="1" x14ac:dyDescent="0.25">
      <c r="A767" s="16" t="s">
        <v>1075</v>
      </c>
      <c r="B767" s="17" t="s">
        <v>108</v>
      </c>
      <c r="C767" s="18" t="s">
        <v>109</v>
      </c>
      <c r="D767" s="19" t="s">
        <v>33</v>
      </c>
      <c r="E767" s="20">
        <v>0.12</v>
      </c>
      <c r="F767" s="20">
        <v>1.6800000000000001E-3</v>
      </c>
      <c r="G767" s="21"/>
      <c r="H767" s="22">
        <f t="shared" si="88"/>
        <v>0</v>
      </c>
      <c r="I767" s="1"/>
      <c r="J767" s="1">
        <f>H767</f>
        <v>0</v>
      </c>
      <c r="K767" s="1"/>
    </row>
    <row r="768" spans="1:16" s="2" customFormat="1" x14ac:dyDescent="0.25">
      <c r="A768" s="16" t="s">
        <v>1076</v>
      </c>
      <c r="B768" s="17" t="s">
        <v>611</v>
      </c>
      <c r="C768" s="18" t="s">
        <v>612</v>
      </c>
      <c r="D768" s="19" t="s">
        <v>33</v>
      </c>
      <c r="E768" s="20">
        <v>58.41</v>
      </c>
      <c r="F768" s="20">
        <v>0.81774000000000002</v>
      </c>
      <c r="G768" s="21"/>
      <c r="H768" s="22">
        <f t="shared" si="88"/>
        <v>0</v>
      </c>
      <c r="I768" s="1"/>
      <c r="J768" s="1">
        <f>H768</f>
        <v>0</v>
      </c>
      <c r="K768" s="1"/>
    </row>
    <row r="769" spans="1:16" s="2" customFormat="1" x14ac:dyDescent="0.25">
      <c r="A769" s="16" t="s">
        <v>1077</v>
      </c>
      <c r="B769" s="17" t="s">
        <v>521</v>
      </c>
      <c r="C769" s="18" t="s">
        <v>522</v>
      </c>
      <c r="D769" s="19" t="s">
        <v>33</v>
      </c>
      <c r="E769" s="20">
        <v>18.5</v>
      </c>
      <c r="F769" s="20">
        <v>0.25900000000000001</v>
      </c>
      <c r="G769" s="21"/>
      <c r="H769" s="22">
        <f t="shared" si="88"/>
        <v>0</v>
      </c>
      <c r="I769" s="1"/>
      <c r="J769" s="1">
        <f>H769</f>
        <v>0</v>
      </c>
      <c r="K769" s="1"/>
    </row>
    <row r="770" spans="1:16" s="2" customFormat="1" x14ac:dyDescent="0.25">
      <c r="A770" s="16" t="s">
        <v>1078</v>
      </c>
      <c r="B770" s="17" t="s">
        <v>524</v>
      </c>
      <c r="C770" s="18" t="s">
        <v>525</v>
      </c>
      <c r="D770" s="19" t="s">
        <v>33</v>
      </c>
      <c r="E770" s="20">
        <v>50.88</v>
      </c>
      <c r="F770" s="20">
        <v>0.71232000000000006</v>
      </c>
      <c r="G770" s="21"/>
      <c r="H770" s="22">
        <f t="shared" si="88"/>
        <v>0</v>
      </c>
      <c r="I770" s="1"/>
      <c r="J770" s="1">
        <f>H770</f>
        <v>0</v>
      </c>
      <c r="K770" s="1"/>
    </row>
    <row r="771" spans="1:16" s="2" customFormat="1" x14ac:dyDescent="0.25">
      <c r="A771" s="16" t="s">
        <v>1079</v>
      </c>
      <c r="B771" s="17" t="s">
        <v>638</v>
      </c>
      <c r="C771" s="18" t="s">
        <v>639</v>
      </c>
      <c r="D771" s="19" t="s">
        <v>33</v>
      </c>
      <c r="E771" s="20">
        <v>3.65</v>
      </c>
      <c r="F771" s="20">
        <v>5.11E-2</v>
      </c>
      <c r="G771" s="21"/>
      <c r="H771" s="22">
        <f t="shared" si="88"/>
        <v>0</v>
      </c>
      <c r="I771" s="1"/>
      <c r="J771" s="1">
        <f>H771</f>
        <v>0</v>
      </c>
      <c r="K771" s="1"/>
    </row>
    <row r="772" spans="1:16" s="2" customFormat="1" x14ac:dyDescent="0.25">
      <c r="A772" s="16" t="s">
        <v>1080</v>
      </c>
      <c r="B772" s="17" t="s">
        <v>530</v>
      </c>
      <c r="C772" s="18" t="s">
        <v>531</v>
      </c>
      <c r="D772" s="19" t="s">
        <v>96</v>
      </c>
      <c r="E772" s="20">
        <v>0.222</v>
      </c>
      <c r="F772" s="20">
        <v>3.1080000000000001E-3</v>
      </c>
      <c r="G772" s="21"/>
      <c r="H772" s="22">
        <f t="shared" si="88"/>
        <v>0</v>
      </c>
      <c r="I772" s="1"/>
      <c r="J772" s="1"/>
      <c r="K772" s="1">
        <f t="shared" ref="K772:K778" si="89">H772</f>
        <v>0</v>
      </c>
    </row>
    <row r="773" spans="1:16" s="2" customFormat="1" x14ac:dyDescent="0.25">
      <c r="A773" s="16" t="s">
        <v>1081</v>
      </c>
      <c r="B773" s="17" t="s">
        <v>533</v>
      </c>
      <c r="C773" s="18" t="s">
        <v>534</v>
      </c>
      <c r="D773" s="19" t="s">
        <v>96</v>
      </c>
      <c r="E773" s="20">
        <v>4.1000000000000002E-2</v>
      </c>
      <c r="F773" s="20">
        <v>5.7400000000000007E-4</v>
      </c>
      <c r="G773" s="21"/>
      <c r="H773" s="22">
        <f t="shared" si="88"/>
        <v>0</v>
      </c>
      <c r="I773" s="1"/>
      <c r="J773" s="1"/>
      <c r="K773" s="1">
        <f t="shared" si="89"/>
        <v>0</v>
      </c>
    </row>
    <row r="774" spans="1:16" s="2" customFormat="1" x14ac:dyDescent="0.25">
      <c r="A774" s="16" t="s">
        <v>1082</v>
      </c>
      <c r="B774" s="17" t="s">
        <v>536</v>
      </c>
      <c r="C774" s="18" t="s">
        <v>537</v>
      </c>
      <c r="D774" s="19" t="s">
        <v>218</v>
      </c>
      <c r="E774" s="20">
        <v>1590</v>
      </c>
      <c r="F774" s="20">
        <v>22.26</v>
      </c>
      <c r="G774" s="21"/>
      <c r="H774" s="22">
        <f t="shared" si="88"/>
        <v>0</v>
      </c>
      <c r="I774" s="1"/>
      <c r="J774" s="1"/>
      <c r="K774" s="1">
        <f t="shared" si="89"/>
        <v>0</v>
      </c>
    </row>
    <row r="775" spans="1:16" s="2" customFormat="1" ht="20.399999999999999" x14ac:dyDescent="0.25">
      <c r="A775" s="16" t="s">
        <v>1083</v>
      </c>
      <c r="B775" s="17" t="s">
        <v>539</v>
      </c>
      <c r="C775" s="18" t="s">
        <v>540</v>
      </c>
      <c r="D775" s="19" t="s">
        <v>48</v>
      </c>
      <c r="E775" s="20">
        <v>0.3</v>
      </c>
      <c r="F775" s="20">
        <v>4.1999999999999997E-3</v>
      </c>
      <c r="G775" s="21"/>
      <c r="H775" s="22">
        <f t="shared" si="88"/>
        <v>0</v>
      </c>
      <c r="I775" s="1"/>
      <c r="J775" s="1"/>
      <c r="K775" s="1">
        <f t="shared" si="89"/>
        <v>0</v>
      </c>
    </row>
    <row r="776" spans="1:16" s="2" customFormat="1" x14ac:dyDescent="0.25">
      <c r="A776" s="16" t="s">
        <v>1084</v>
      </c>
      <c r="B776" s="17" t="s">
        <v>542</v>
      </c>
      <c r="C776" s="18" t="s">
        <v>543</v>
      </c>
      <c r="D776" s="19" t="s">
        <v>218</v>
      </c>
      <c r="E776" s="20">
        <v>0.8</v>
      </c>
      <c r="F776" s="20">
        <v>1.1200000000000002E-2</v>
      </c>
      <c r="G776" s="21"/>
      <c r="H776" s="22">
        <f t="shared" si="88"/>
        <v>0</v>
      </c>
      <c r="I776" s="1"/>
      <c r="J776" s="1"/>
      <c r="K776" s="1">
        <f t="shared" si="89"/>
        <v>0</v>
      </c>
    </row>
    <row r="777" spans="1:16" s="2" customFormat="1" x14ac:dyDescent="0.25">
      <c r="A777" s="16" t="s">
        <v>1085</v>
      </c>
      <c r="B777" s="17" t="s">
        <v>545</v>
      </c>
      <c r="C777" s="18" t="s">
        <v>546</v>
      </c>
      <c r="D777" s="19" t="s">
        <v>218</v>
      </c>
      <c r="E777" s="20">
        <v>1710</v>
      </c>
      <c r="F777" s="20">
        <v>23.94</v>
      </c>
      <c r="G777" s="21"/>
      <c r="H777" s="22">
        <f t="shared" si="88"/>
        <v>0</v>
      </c>
      <c r="I777" s="1"/>
      <c r="J777" s="1"/>
      <c r="K777" s="1">
        <f t="shared" si="89"/>
        <v>0</v>
      </c>
    </row>
    <row r="778" spans="1:16" s="2" customFormat="1" x14ac:dyDescent="0.25">
      <c r="A778" s="16" t="s">
        <v>1086</v>
      </c>
      <c r="B778" s="17" t="s">
        <v>548</v>
      </c>
      <c r="C778" s="18" t="s">
        <v>549</v>
      </c>
      <c r="D778" s="19" t="s">
        <v>550</v>
      </c>
      <c r="E778" s="20">
        <v>0.15</v>
      </c>
      <c r="F778" s="20">
        <v>2.0999999999999999E-3</v>
      </c>
      <c r="G778" s="21"/>
      <c r="H778" s="22">
        <f t="shared" si="88"/>
        <v>0</v>
      </c>
      <c r="I778" s="1"/>
      <c r="J778" s="1"/>
      <c r="K778" s="1">
        <f t="shared" si="89"/>
        <v>0</v>
      </c>
    </row>
    <row r="779" spans="1:16" s="2" customFormat="1" ht="20.399999999999999" x14ac:dyDescent="0.25">
      <c r="A779" s="10" t="s">
        <v>1087</v>
      </c>
      <c r="B779" s="11" t="s">
        <v>648</v>
      </c>
      <c r="C779" s="12" t="s">
        <v>649</v>
      </c>
      <c r="D779" s="13" t="s">
        <v>554</v>
      </c>
      <c r="E779" s="49">
        <v>0.14000000000000001</v>
      </c>
      <c r="F779" s="50"/>
      <c r="G779" s="14"/>
      <c r="H779" s="15"/>
      <c r="I779" s="1"/>
      <c r="J779" s="1"/>
      <c r="K779" s="1"/>
      <c r="P779" s="2">
        <f>+E779/$O$18</f>
        <v>7.1794871794871803E-3</v>
      </c>
    </row>
    <row r="780" spans="1:16" s="2" customFormat="1" x14ac:dyDescent="0.25">
      <c r="A780" s="16" t="s">
        <v>1088</v>
      </c>
      <c r="B780" s="17" t="s">
        <v>24</v>
      </c>
      <c r="C780" s="18" t="s">
        <v>25</v>
      </c>
      <c r="D780" s="19" t="s">
        <v>26</v>
      </c>
      <c r="E780" s="20">
        <v>89.8</v>
      </c>
      <c r="F780" s="20">
        <v>12.572000000000001</v>
      </c>
      <c r="G780" s="21"/>
      <c r="H780" s="22">
        <f t="shared" ref="H780:H786" si="90">F780*G780</f>
        <v>0</v>
      </c>
      <c r="I780" s="1">
        <f>H780</f>
        <v>0</v>
      </c>
      <c r="J780" s="1"/>
      <c r="K780" s="1"/>
    </row>
    <row r="781" spans="1:16" s="2" customFormat="1" x14ac:dyDescent="0.25">
      <c r="A781" s="16" t="s">
        <v>1089</v>
      </c>
      <c r="B781" s="17" t="s">
        <v>28</v>
      </c>
      <c r="C781" s="18" t="s">
        <v>29</v>
      </c>
      <c r="D781" s="19" t="s">
        <v>26</v>
      </c>
      <c r="E781" s="20">
        <v>0.21</v>
      </c>
      <c r="F781" s="20">
        <v>2.9400000000000003E-2</v>
      </c>
      <c r="G781" s="21"/>
      <c r="H781" s="22">
        <f t="shared" si="90"/>
        <v>0</v>
      </c>
      <c r="I781" s="1">
        <f>H781</f>
        <v>0</v>
      </c>
      <c r="J781" s="1"/>
      <c r="K781" s="1"/>
    </row>
    <row r="782" spans="1:16" s="2" customFormat="1" x14ac:dyDescent="0.25">
      <c r="A782" s="16" t="s">
        <v>1090</v>
      </c>
      <c r="B782" s="17" t="s">
        <v>653</v>
      </c>
      <c r="C782" s="18" t="s">
        <v>654</v>
      </c>
      <c r="D782" s="19" t="s">
        <v>33</v>
      </c>
      <c r="E782" s="20">
        <v>26.08</v>
      </c>
      <c r="F782" s="20">
        <v>3.6512000000000002</v>
      </c>
      <c r="G782" s="21"/>
      <c r="H782" s="22">
        <f t="shared" si="90"/>
        <v>0</v>
      </c>
      <c r="I782" s="1"/>
      <c r="J782" s="1">
        <f>H782</f>
        <v>0</v>
      </c>
      <c r="K782" s="1"/>
    </row>
    <row r="783" spans="1:16" s="2" customFormat="1" x14ac:dyDescent="0.25">
      <c r="A783" s="16" t="s">
        <v>1091</v>
      </c>
      <c r="B783" s="17" t="s">
        <v>193</v>
      </c>
      <c r="C783" s="18" t="s">
        <v>167</v>
      </c>
      <c r="D783" s="19" t="s">
        <v>33</v>
      </c>
      <c r="E783" s="20">
        <v>0.21</v>
      </c>
      <c r="F783" s="20">
        <v>2.9400000000000003E-2</v>
      </c>
      <c r="G783" s="21"/>
      <c r="H783" s="22">
        <f t="shared" si="90"/>
        <v>0</v>
      </c>
      <c r="I783" s="1"/>
      <c r="J783" s="1">
        <f>H783</f>
        <v>0</v>
      </c>
      <c r="K783" s="1"/>
    </row>
    <row r="784" spans="1:16" s="2" customFormat="1" x14ac:dyDescent="0.25">
      <c r="A784" s="16" t="s">
        <v>1092</v>
      </c>
      <c r="B784" s="17" t="s">
        <v>562</v>
      </c>
      <c r="C784" s="18" t="s">
        <v>563</v>
      </c>
      <c r="D784" s="19" t="s">
        <v>96</v>
      </c>
      <c r="E784" s="20">
        <v>5.8999999999999999E-3</v>
      </c>
      <c r="F784" s="20">
        <v>8.2600000000000002E-4</v>
      </c>
      <c r="G784" s="21"/>
      <c r="H784" s="22">
        <f t="shared" si="90"/>
        <v>0</v>
      </c>
      <c r="I784" s="1"/>
      <c r="J784" s="1"/>
      <c r="K784" s="1">
        <f>H784</f>
        <v>0</v>
      </c>
    </row>
    <row r="785" spans="1:16" s="2" customFormat="1" x14ac:dyDescent="0.25">
      <c r="A785" s="16" t="s">
        <v>1093</v>
      </c>
      <c r="B785" s="17" t="s">
        <v>565</v>
      </c>
      <c r="C785" s="18" t="s">
        <v>566</v>
      </c>
      <c r="D785" s="19" t="s">
        <v>567</v>
      </c>
      <c r="E785" s="20">
        <v>40.200000000000003</v>
      </c>
      <c r="F785" s="20">
        <v>5.628000000000001</v>
      </c>
      <c r="G785" s="21"/>
      <c r="H785" s="22">
        <f t="shared" si="90"/>
        <v>0</v>
      </c>
      <c r="I785" s="1"/>
      <c r="J785" s="1"/>
      <c r="K785" s="1">
        <f>H785</f>
        <v>0</v>
      </c>
    </row>
    <row r="786" spans="1:16" s="2" customFormat="1" x14ac:dyDescent="0.25">
      <c r="A786" s="16" t="s">
        <v>1094</v>
      </c>
      <c r="B786" s="17" t="s">
        <v>569</v>
      </c>
      <c r="C786" s="18" t="s">
        <v>570</v>
      </c>
      <c r="D786" s="19" t="s">
        <v>96</v>
      </c>
      <c r="E786" s="20">
        <v>7.5399999999999995E-2</v>
      </c>
      <c r="F786" s="20">
        <v>1.0555999999999999E-2</v>
      </c>
      <c r="G786" s="21"/>
      <c r="H786" s="22">
        <f t="shared" si="90"/>
        <v>0</v>
      </c>
      <c r="I786" s="1"/>
      <c r="J786" s="1"/>
      <c r="K786" s="1">
        <f>H786</f>
        <v>0</v>
      </c>
    </row>
    <row r="787" spans="1:16" s="2" customFormat="1" x14ac:dyDescent="0.25">
      <c r="A787" s="10" t="s">
        <v>1095</v>
      </c>
      <c r="B787" s="11" t="s">
        <v>572</v>
      </c>
      <c r="C787" s="12" t="s">
        <v>573</v>
      </c>
      <c r="D787" s="13" t="s">
        <v>63</v>
      </c>
      <c r="E787" s="49">
        <v>7.0000000000000001E-3</v>
      </c>
      <c r="F787" s="50"/>
      <c r="G787" s="14"/>
      <c r="H787" s="15"/>
      <c r="I787" s="1"/>
      <c r="J787" s="1"/>
      <c r="K787" s="1"/>
      <c r="P787" s="2">
        <f>+E787/$O$18</f>
        <v>3.58974358974359E-4</v>
      </c>
    </row>
    <row r="788" spans="1:16" s="2" customFormat="1" x14ac:dyDescent="0.25">
      <c r="A788" s="16" t="s">
        <v>1096</v>
      </c>
      <c r="B788" s="17" t="s">
        <v>24</v>
      </c>
      <c r="C788" s="18" t="s">
        <v>25</v>
      </c>
      <c r="D788" s="19" t="s">
        <v>26</v>
      </c>
      <c r="E788" s="20">
        <v>598.26</v>
      </c>
      <c r="F788" s="20">
        <v>4.1878200000000003</v>
      </c>
      <c r="G788" s="21"/>
      <c r="H788" s="22">
        <f t="shared" ref="H788:H801" si="91">F788*G788</f>
        <v>0</v>
      </c>
      <c r="I788" s="1">
        <f>H788</f>
        <v>0</v>
      </c>
      <c r="J788" s="1"/>
      <c r="K788" s="1"/>
    </row>
    <row r="789" spans="1:16" s="2" customFormat="1" x14ac:dyDescent="0.25">
      <c r="A789" s="16" t="s">
        <v>1097</v>
      </c>
      <c r="B789" s="17" t="s">
        <v>28</v>
      </c>
      <c r="C789" s="18" t="s">
        <v>29</v>
      </c>
      <c r="D789" s="19" t="s">
        <v>26</v>
      </c>
      <c r="E789" s="20">
        <v>19.7</v>
      </c>
      <c r="F789" s="20">
        <v>0.13789999999999999</v>
      </c>
      <c r="G789" s="21"/>
      <c r="H789" s="22">
        <f t="shared" si="91"/>
        <v>0</v>
      </c>
      <c r="I789" s="1">
        <f>H789</f>
        <v>0</v>
      </c>
      <c r="J789" s="1"/>
      <c r="K789" s="1"/>
    </row>
    <row r="790" spans="1:16" s="2" customFormat="1" x14ac:dyDescent="0.25">
      <c r="A790" s="16" t="s">
        <v>1098</v>
      </c>
      <c r="B790" s="17" t="s">
        <v>108</v>
      </c>
      <c r="C790" s="18" t="s">
        <v>109</v>
      </c>
      <c r="D790" s="19" t="s">
        <v>33</v>
      </c>
      <c r="E790" s="20">
        <v>0.27</v>
      </c>
      <c r="F790" s="20">
        <v>1.8900000000000002E-3</v>
      </c>
      <c r="G790" s="21"/>
      <c r="H790" s="22">
        <f t="shared" si="91"/>
        <v>0</v>
      </c>
      <c r="I790" s="1"/>
      <c r="J790" s="1">
        <f>H790</f>
        <v>0</v>
      </c>
      <c r="K790" s="1"/>
    </row>
    <row r="791" spans="1:16" s="2" customFormat="1" x14ac:dyDescent="0.25">
      <c r="A791" s="16" t="s">
        <v>1099</v>
      </c>
      <c r="B791" s="17" t="s">
        <v>578</v>
      </c>
      <c r="C791" s="18" t="s">
        <v>579</v>
      </c>
      <c r="D791" s="19" t="s">
        <v>33</v>
      </c>
      <c r="E791" s="20">
        <v>29.16</v>
      </c>
      <c r="F791" s="20">
        <v>0.20412</v>
      </c>
      <c r="G791" s="21"/>
      <c r="H791" s="22">
        <f t="shared" si="91"/>
        <v>0</v>
      </c>
      <c r="I791" s="1"/>
      <c r="J791" s="1">
        <f>H791</f>
        <v>0</v>
      </c>
      <c r="K791" s="1"/>
    </row>
    <row r="792" spans="1:16" s="2" customFormat="1" x14ac:dyDescent="0.25">
      <c r="A792" s="16" t="s">
        <v>1100</v>
      </c>
      <c r="B792" s="17" t="s">
        <v>581</v>
      </c>
      <c r="C792" s="18" t="s">
        <v>582</v>
      </c>
      <c r="D792" s="19" t="s">
        <v>33</v>
      </c>
      <c r="E792" s="20">
        <v>0.86</v>
      </c>
      <c r="F792" s="20">
        <v>6.0200000000000002E-3</v>
      </c>
      <c r="G792" s="21"/>
      <c r="H792" s="22">
        <f t="shared" si="91"/>
        <v>0</v>
      </c>
      <c r="I792" s="1"/>
      <c r="J792" s="1">
        <f>H792</f>
        <v>0</v>
      </c>
      <c r="K792" s="1"/>
    </row>
    <row r="793" spans="1:16" s="2" customFormat="1" x14ac:dyDescent="0.25">
      <c r="A793" s="16" t="s">
        <v>1101</v>
      </c>
      <c r="B793" s="17" t="s">
        <v>166</v>
      </c>
      <c r="C793" s="18" t="s">
        <v>167</v>
      </c>
      <c r="D793" s="19" t="s">
        <v>33</v>
      </c>
      <c r="E793" s="20">
        <v>1.08</v>
      </c>
      <c r="F793" s="20">
        <v>7.5600000000000007E-3</v>
      </c>
      <c r="G793" s="21"/>
      <c r="H793" s="22">
        <f t="shared" si="91"/>
        <v>0</v>
      </c>
      <c r="I793" s="1"/>
      <c r="J793" s="1">
        <f>H793</f>
        <v>0</v>
      </c>
      <c r="K793" s="1"/>
    </row>
    <row r="794" spans="1:16" s="2" customFormat="1" x14ac:dyDescent="0.25">
      <c r="A794" s="16" t="s">
        <v>1102</v>
      </c>
      <c r="B794" s="17" t="s">
        <v>585</v>
      </c>
      <c r="C794" s="18" t="s">
        <v>586</v>
      </c>
      <c r="D794" s="19" t="s">
        <v>48</v>
      </c>
      <c r="E794" s="20">
        <v>102</v>
      </c>
      <c r="F794" s="20">
        <v>0.71399999999999997</v>
      </c>
      <c r="G794" s="21"/>
      <c r="H794" s="22">
        <f t="shared" si="91"/>
        <v>0</v>
      </c>
      <c r="I794" s="1"/>
      <c r="J794" s="1"/>
      <c r="K794" s="1">
        <f t="shared" ref="K794:K801" si="92">H794</f>
        <v>0</v>
      </c>
    </row>
    <row r="795" spans="1:16" s="2" customFormat="1" x14ac:dyDescent="0.25">
      <c r="A795" s="16" t="s">
        <v>1103</v>
      </c>
      <c r="B795" s="17" t="s">
        <v>201</v>
      </c>
      <c r="C795" s="18" t="s">
        <v>202</v>
      </c>
      <c r="D795" s="19" t="s">
        <v>48</v>
      </c>
      <c r="E795" s="20">
        <v>0.42399999999999999</v>
      </c>
      <c r="F795" s="20">
        <v>2.9680000000000002E-3</v>
      </c>
      <c r="G795" s="21"/>
      <c r="H795" s="22">
        <f t="shared" si="91"/>
        <v>0</v>
      </c>
      <c r="I795" s="1"/>
      <c r="J795" s="1"/>
      <c r="K795" s="1">
        <f t="shared" si="92"/>
        <v>0</v>
      </c>
    </row>
    <row r="796" spans="1:16" s="2" customFormat="1" x14ac:dyDescent="0.25">
      <c r="A796" s="16" t="s">
        <v>1104</v>
      </c>
      <c r="B796" s="17" t="s">
        <v>210</v>
      </c>
      <c r="C796" s="18" t="s">
        <v>211</v>
      </c>
      <c r="D796" s="19" t="s">
        <v>96</v>
      </c>
      <c r="E796" s="20">
        <v>0.03</v>
      </c>
      <c r="F796" s="20">
        <v>2.1000000000000001E-4</v>
      </c>
      <c r="G796" s="21"/>
      <c r="H796" s="22">
        <f t="shared" si="91"/>
        <v>0</v>
      </c>
      <c r="I796" s="1"/>
      <c r="J796" s="1"/>
      <c r="K796" s="1">
        <f t="shared" si="92"/>
        <v>0</v>
      </c>
    </row>
    <row r="797" spans="1:16" s="2" customFormat="1" x14ac:dyDescent="0.25">
      <c r="A797" s="16" t="s">
        <v>1105</v>
      </c>
      <c r="B797" s="17" t="s">
        <v>213</v>
      </c>
      <c r="C797" s="18" t="s">
        <v>214</v>
      </c>
      <c r="D797" s="19" t="s">
        <v>96</v>
      </c>
      <c r="E797" s="20">
        <v>8.2000000000000003E-2</v>
      </c>
      <c r="F797" s="20">
        <v>5.7400000000000007E-4</v>
      </c>
      <c r="G797" s="21"/>
      <c r="H797" s="22">
        <f t="shared" si="91"/>
        <v>0</v>
      </c>
      <c r="I797" s="1"/>
      <c r="J797" s="1"/>
      <c r="K797" s="1">
        <f t="shared" si="92"/>
        <v>0</v>
      </c>
    </row>
    <row r="798" spans="1:16" s="2" customFormat="1" x14ac:dyDescent="0.25">
      <c r="A798" s="16" t="s">
        <v>1106</v>
      </c>
      <c r="B798" s="17" t="s">
        <v>591</v>
      </c>
      <c r="C798" s="18" t="s">
        <v>592</v>
      </c>
      <c r="D798" s="19" t="s">
        <v>96</v>
      </c>
      <c r="E798" s="20">
        <v>7.6200000000000004E-2</v>
      </c>
      <c r="F798" s="20">
        <v>5.3340000000000006E-4</v>
      </c>
      <c r="G798" s="21"/>
      <c r="H798" s="22">
        <f t="shared" si="91"/>
        <v>0</v>
      </c>
      <c r="I798" s="1"/>
      <c r="J798" s="1"/>
      <c r="K798" s="1">
        <f t="shared" si="92"/>
        <v>0</v>
      </c>
    </row>
    <row r="799" spans="1:16" s="2" customFormat="1" x14ac:dyDescent="0.25">
      <c r="A799" s="16" t="s">
        <v>1107</v>
      </c>
      <c r="B799" s="17" t="s">
        <v>594</v>
      </c>
      <c r="C799" s="18" t="s">
        <v>595</v>
      </c>
      <c r="D799" s="19" t="s">
        <v>218</v>
      </c>
      <c r="E799" s="20">
        <v>75</v>
      </c>
      <c r="F799" s="20">
        <v>0.52500000000000002</v>
      </c>
      <c r="G799" s="21"/>
      <c r="H799" s="22">
        <f t="shared" si="91"/>
        <v>0</v>
      </c>
      <c r="I799" s="1"/>
      <c r="J799" s="1"/>
      <c r="K799" s="1">
        <f t="shared" si="92"/>
        <v>0</v>
      </c>
    </row>
    <row r="800" spans="1:16" s="2" customFormat="1" ht="20.399999999999999" x14ac:dyDescent="0.25">
      <c r="A800" s="16" t="s">
        <v>1108</v>
      </c>
      <c r="B800" s="17" t="s">
        <v>597</v>
      </c>
      <c r="C800" s="18" t="s">
        <v>598</v>
      </c>
      <c r="D800" s="19" t="s">
        <v>48</v>
      </c>
      <c r="E800" s="20">
        <v>0.7</v>
      </c>
      <c r="F800" s="20">
        <v>4.8999999999999998E-3</v>
      </c>
      <c r="G800" s="21"/>
      <c r="H800" s="22">
        <f t="shared" si="91"/>
        <v>0</v>
      </c>
      <c r="I800" s="1"/>
      <c r="J800" s="1"/>
      <c r="K800" s="1">
        <f t="shared" si="92"/>
        <v>0</v>
      </c>
    </row>
    <row r="801" spans="1:16" s="2" customFormat="1" x14ac:dyDescent="0.25">
      <c r="A801" s="16" t="s">
        <v>1109</v>
      </c>
      <c r="B801" s="17" t="s">
        <v>600</v>
      </c>
      <c r="C801" s="18" t="s">
        <v>601</v>
      </c>
      <c r="D801" s="19" t="s">
        <v>218</v>
      </c>
      <c r="E801" s="20">
        <v>65.099999999999994</v>
      </c>
      <c r="F801" s="20">
        <v>0.45569999999999999</v>
      </c>
      <c r="G801" s="21"/>
      <c r="H801" s="22">
        <f t="shared" si="91"/>
        <v>0</v>
      </c>
      <c r="I801" s="1"/>
      <c r="J801" s="1"/>
      <c r="K801" s="1">
        <f t="shared" si="92"/>
        <v>0</v>
      </c>
    </row>
    <row r="802" spans="1:16" s="2" customFormat="1" x14ac:dyDescent="0.25">
      <c r="A802" s="6"/>
      <c r="B802" s="51"/>
      <c r="C802" s="52"/>
      <c r="D802" s="52"/>
      <c r="E802" s="52"/>
      <c r="F802" s="52"/>
      <c r="G802" s="53"/>
      <c r="H802" s="8"/>
      <c r="I802" s="1"/>
      <c r="J802" s="1"/>
      <c r="K802" s="1"/>
      <c r="P802" s="2">
        <f>+E802/$O$18</f>
        <v>0</v>
      </c>
    </row>
    <row r="803" spans="1:16" s="2" customFormat="1" x14ac:dyDescent="0.25">
      <c r="A803" s="6"/>
      <c r="B803" s="51" t="s">
        <v>1110</v>
      </c>
      <c r="C803" s="52"/>
      <c r="D803" s="52"/>
      <c r="E803" s="52"/>
      <c r="F803" s="52"/>
      <c r="G803" s="53"/>
      <c r="H803" s="8">
        <f>E803*G803</f>
        <v>0</v>
      </c>
      <c r="I803" s="1"/>
      <c r="J803" s="1"/>
      <c r="K803" s="1"/>
      <c r="P803" s="2">
        <f>+E803/$O$18</f>
        <v>0</v>
      </c>
    </row>
    <row r="804" spans="1:16" s="2" customFormat="1" x14ac:dyDescent="0.25">
      <c r="A804" s="10" t="s">
        <v>1111</v>
      </c>
      <c r="B804" s="11" t="s">
        <v>604</v>
      </c>
      <c r="C804" s="12" t="s">
        <v>995</v>
      </c>
      <c r="D804" s="13" t="s">
        <v>473</v>
      </c>
      <c r="E804" s="49">
        <v>1.6E-2</v>
      </c>
      <c r="F804" s="50"/>
      <c r="G804" s="14"/>
      <c r="H804" s="15"/>
      <c r="I804" s="1"/>
      <c r="J804" s="1"/>
      <c r="K804" s="1"/>
      <c r="P804" s="2">
        <f>+E804/$O$18</f>
        <v>8.2051282051282058E-4</v>
      </c>
    </row>
    <row r="805" spans="1:16" s="2" customFormat="1" x14ac:dyDescent="0.25">
      <c r="A805" s="16" t="s">
        <v>1112</v>
      </c>
      <c r="B805" s="17" t="s">
        <v>24</v>
      </c>
      <c r="C805" s="18" t="s">
        <v>25</v>
      </c>
      <c r="D805" s="19" t="s">
        <v>26</v>
      </c>
      <c r="E805" s="20">
        <v>662</v>
      </c>
      <c r="F805" s="20">
        <v>10.592000000000001</v>
      </c>
      <c r="G805" s="21"/>
      <c r="H805" s="22">
        <f t="shared" ref="H805:H821" si="93">F805*G805</f>
        <v>0</v>
      </c>
      <c r="I805" s="1">
        <f>H805</f>
        <v>0</v>
      </c>
      <c r="J805" s="1"/>
      <c r="K805" s="1"/>
    </row>
    <row r="806" spans="1:16" s="2" customFormat="1" x14ac:dyDescent="0.25">
      <c r="A806" s="16" t="s">
        <v>1113</v>
      </c>
      <c r="B806" s="17" t="s">
        <v>28</v>
      </c>
      <c r="C806" s="18" t="s">
        <v>29</v>
      </c>
      <c r="D806" s="19" t="s">
        <v>26</v>
      </c>
      <c r="E806" s="20">
        <v>222.62</v>
      </c>
      <c r="F806" s="20">
        <v>3.5619200000000002</v>
      </c>
      <c r="G806" s="21"/>
      <c r="H806" s="22">
        <f t="shared" si="93"/>
        <v>0</v>
      </c>
      <c r="I806" s="1">
        <f>H806</f>
        <v>0</v>
      </c>
      <c r="J806" s="1"/>
      <c r="K806" s="1"/>
    </row>
    <row r="807" spans="1:16" s="2" customFormat="1" x14ac:dyDescent="0.25">
      <c r="A807" s="16" t="s">
        <v>1114</v>
      </c>
      <c r="B807" s="17" t="s">
        <v>381</v>
      </c>
      <c r="C807" s="18" t="s">
        <v>382</v>
      </c>
      <c r="D807" s="19" t="s">
        <v>33</v>
      </c>
      <c r="E807" s="20">
        <v>133.19</v>
      </c>
      <c r="F807" s="20">
        <v>2.13104</v>
      </c>
      <c r="G807" s="21"/>
      <c r="H807" s="22">
        <f t="shared" si="93"/>
        <v>0</v>
      </c>
      <c r="I807" s="1"/>
      <c r="J807" s="1">
        <f t="shared" ref="J807:J815" si="94">H807</f>
        <v>0</v>
      </c>
      <c r="K807" s="1"/>
    </row>
    <row r="808" spans="1:16" s="2" customFormat="1" x14ac:dyDescent="0.25">
      <c r="A808" s="16" t="s">
        <v>1115</v>
      </c>
      <c r="B808" s="17" t="s">
        <v>478</v>
      </c>
      <c r="C808" s="18" t="s">
        <v>479</v>
      </c>
      <c r="D808" s="19" t="s">
        <v>33</v>
      </c>
      <c r="E808" s="20">
        <v>1.65</v>
      </c>
      <c r="F808" s="20">
        <v>2.64E-2</v>
      </c>
      <c r="G808" s="21"/>
      <c r="H808" s="22">
        <f t="shared" si="93"/>
        <v>0</v>
      </c>
      <c r="I808" s="1"/>
      <c r="J808" s="1">
        <f t="shared" si="94"/>
        <v>0</v>
      </c>
      <c r="K808" s="1"/>
    </row>
    <row r="809" spans="1:16" s="2" customFormat="1" x14ac:dyDescent="0.25">
      <c r="A809" s="16" t="s">
        <v>1116</v>
      </c>
      <c r="B809" s="17" t="s">
        <v>611</v>
      </c>
      <c r="C809" s="18" t="s">
        <v>612</v>
      </c>
      <c r="D809" s="19" t="s">
        <v>33</v>
      </c>
      <c r="E809" s="20">
        <v>35.06</v>
      </c>
      <c r="F809" s="20">
        <v>0.56096000000000001</v>
      </c>
      <c r="G809" s="21"/>
      <c r="H809" s="22">
        <f t="shared" si="93"/>
        <v>0</v>
      </c>
      <c r="I809" s="1"/>
      <c r="J809" s="1">
        <f t="shared" si="94"/>
        <v>0</v>
      </c>
      <c r="K809" s="1"/>
    </row>
    <row r="810" spans="1:16" s="2" customFormat="1" x14ac:dyDescent="0.25">
      <c r="A810" s="16" t="s">
        <v>1117</v>
      </c>
      <c r="B810" s="17" t="s">
        <v>482</v>
      </c>
      <c r="C810" s="18" t="s">
        <v>483</v>
      </c>
      <c r="D810" s="19" t="s">
        <v>33</v>
      </c>
      <c r="E810" s="20">
        <v>66</v>
      </c>
      <c r="F810" s="20">
        <v>1.056</v>
      </c>
      <c r="G810" s="21"/>
      <c r="H810" s="22">
        <f t="shared" si="93"/>
        <v>0</v>
      </c>
      <c r="I810" s="1"/>
      <c r="J810" s="1">
        <f t="shared" si="94"/>
        <v>0</v>
      </c>
      <c r="K810" s="1"/>
    </row>
    <row r="811" spans="1:16" s="2" customFormat="1" x14ac:dyDescent="0.25">
      <c r="A811" s="16" t="s">
        <v>1118</v>
      </c>
      <c r="B811" s="17" t="s">
        <v>485</v>
      </c>
      <c r="C811" s="18" t="s">
        <v>486</v>
      </c>
      <c r="D811" s="19" t="s">
        <v>33</v>
      </c>
      <c r="E811" s="20">
        <v>6.15</v>
      </c>
      <c r="F811" s="20">
        <v>9.8400000000000001E-2</v>
      </c>
      <c r="G811" s="21"/>
      <c r="H811" s="22">
        <f t="shared" si="93"/>
        <v>0</v>
      </c>
      <c r="I811" s="1"/>
      <c r="J811" s="1">
        <f t="shared" si="94"/>
        <v>0</v>
      </c>
      <c r="K811" s="1"/>
    </row>
    <row r="812" spans="1:16" s="2" customFormat="1" x14ac:dyDescent="0.25">
      <c r="A812" s="16" t="s">
        <v>1119</v>
      </c>
      <c r="B812" s="17" t="s">
        <v>190</v>
      </c>
      <c r="C812" s="18" t="s">
        <v>191</v>
      </c>
      <c r="D812" s="19" t="s">
        <v>33</v>
      </c>
      <c r="E812" s="20">
        <v>46.06</v>
      </c>
      <c r="F812" s="20">
        <v>0.73696000000000006</v>
      </c>
      <c r="G812" s="21"/>
      <c r="H812" s="22">
        <f t="shared" si="93"/>
        <v>0</v>
      </c>
      <c r="I812" s="1"/>
      <c r="J812" s="1">
        <f t="shared" si="94"/>
        <v>0</v>
      </c>
      <c r="K812" s="1"/>
    </row>
    <row r="813" spans="1:16" s="2" customFormat="1" x14ac:dyDescent="0.25">
      <c r="A813" s="16" t="s">
        <v>1120</v>
      </c>
      <c r="B813" s="17" t="s">
        <v>193</v>
      </c>
      <c r="C813" s="18" t="s">
        <v>167</v>
      </c>
      <c r="D813" s="19" t="s">
        <v>33</v>
      </c>
      <c r="E813" s="20">
        <v>0.51</v>
      </c>
      <c r="F813" s="20">
        <v>8.1600000000000006E-3</v>
      </c>
      <c r="G813" s="21"/>
      <c r="H813" s="22">
        <f t="shared" si="93"/>
        <v>0</v>
      </c>
      <c r="I813" s="1"/>
      <c r="J813" s="1">
        <f t="shared" si="94"/>
        <v>0</v>
      </c>
      <c r="K813" s="1"/>
    </row>
    <row r="814" spans="1:16" s="2" customFormat="1" ht="20.399999999999999" x14ac:dyDescent="0.25">
      <c r="A814" s="16" t="s">
        <v>1121</v>
      </c>
      <c r="B814" s="17" t="s">
        <v>490</v>
      </c>
      <c r="C814" s="18" t="s">
        <v>491</v>
      </c>
      <c r="D814" s="19" t="s">
        <v>33</v>
      </c>
      <c r="E814" s="20">
        <v>24.6</v>
      </c>
      <c r="F814" s="20">
        <v>0.39360000000000001</v>
      </c>
      <c r="G814" s="21"/>
      <c r="H814" s="22">
        <f t="shared" si="93"/>
        <v>0</v>
      </c>
      <c r="I814" s="1"/>
      <c r="J814" s="1">
        <f t="shared" si="94"/>
        <v>0</v>
      </c>
      <c r="K814" s="1"/>
    </row>
    <row r="815" spans="1:16" s="2" customFormat="1" ht="20.399999999999999" x14ac:dyDescent="0.25">
      <c r="A815" s="16" t="s">
        <v>1122</v>
      </c>
      <c r="B815" s="17" t="s">
        <v>493</v>
      </c>
      <c r="C815" s="18" t="s">
        <v>494</v>
      </c>
      <c r="D815" s="19" t="s">
        <v>33</v>
      </c>
      <c r="E815" s="20">
        <v>42.5</v>
      </c>
      <c r="F815" s="20">
        <v>0.68</v>
      </c>
      <c r="G815" s="21"/>
      <c r="H815" s="22">
        <f t="shared" si="93"/>
        <v>0</v>
      </c>
      <c r="I815" s="1"/>
      <c r="J815" s="1">
        <f t="shared" si="94"/>
        <v>0</v>
      </c>
      <c r="K815" s="1"/>
    </row>
    <row r="816" spans="1:16" s="2" customFormat="1" x14ac:dyDescent="0.25">
      <c r="A816" s="16" t="s">
        <v>1123</v>
      </c>
      <c r="B816" s="17" t="s">
        <v>201</v>
      </c>
      <c r="C816" s="18" t="s">
        <v>202</v>
      </c>
      <c r="D816" s="19" t="s">
        <v>48</v>
      </c>
      <c r="E816" s="20">
        <v>252</v>
      </c>
      <c r="F816" s="20">
        <v>4.032</v>
      </c>
      <c r="G816" s="21"/>
      <c r="H816" s="22">
        <f t="shared" si="93"/>
        <v>0</v>
      </c>
      <c r="I816" s="1"/>
      <c r="J816" s="1"/>
      <c r="K816" s="1">
        <f t="shared" ref="K816:K822" si="95">H816</f>
        <v>0</v>
      </c>
    </row>
    <row r="817" spans="1:16" s="2" customFormat="1" x14ac:dyDescent="0.25">
      <c r="A817" s="16" t="s">
        <v>1124</v>
      </c>
      <c r="B817" s="17" t="s">
        <v>497</v>
      </c>
      <c r="C817" s="18" t="s">
        <v>498</v>
      </c>
      <c r="D817" s="19" t="s">
        <v>96</v>
      </c>
      <c r="E817" s="20">
        <v>7.0000000000000007E-2</v>
      </c>
      <c r="F817" s="20">
        <v>1.1200000000000001E-3</v>
      </c>
      <c r="G817" s="21"/>
      <c r="H817" s="22">
        <f t="shared" si="93"/>
        <v>0</v>
      </c>
      <c r="I817" s="1"/>
      <c r="J817" s="1"/>
      <c r="K817" s="1">
        <f t="shared" si="95"/>
        <v>0</v>
      </c>
    </row>
    <row r="818" spans="1:16" s="2" customFormat="1" x14ac:dyDescent="0.25">
      <c r="A818" s="16" t="s">
        <v>1125</v>
      </c>
      <c r="B818" s="17" t="s">
        <v>500</v>
      </c>
      <c r="C818" s="18" t="s">
        <v>501</v>
      </c>
      <c r="D818" s="19" t="s">
        <v>96</v>
      </c>
      <c r="E818" s="20">
        <v>0.14000000000000001</v>
      </c>
      <c r="F818" s="20">
        <v>2.2400000000000002E-3</v>
      </c>
      <c r="G818" s="21"/>
      <c r="H818" s="22">
        <f t="shared" si="93"/>
        <v>0</v>
      </c>
      <c r="I818" s="1"/>
      <c r="J818" s="1"/>
      <c r="K818" s="1">
        <f t="shared" si="95"/>
        <v>0</v>
      </c>
    </row>
    <row r="819" spans="1:16" s="2" customFormat="1" ht="20.399999999999999" x14ac:dyDescent="0.25">
      <c r="A819" s="16" t="s">
        <v>1126</v>
      </c>
      <c r="B819" s="17" t="s">
        <v>220</v>
      </c>
      <c r="C819" s="18" t="s">
        <v>221</v>
      </c>
      <c r="D819" s="19" t="s">
        <v>48</v>
      </c>
      <c r="E819" s="20">
        <v>0.24</v>
      </c>
      <c r="F819" s="20">
        <v>3.8400000000000001E-3</v>
      </c>
      <c r="G819" s="21"/>
      <c r="H819" s="22">
        <f t="shared" si="93"/>
        <v>0</v>
      </c>
      <c r="I819" s="1"/>
      <c r="J819" s="1"/>
      <c r="K819" s="1">
        <f t="shared" si="95"/>
        <v>0</v>
      </c>
    </row>
    <row r="820" spans="1:16" s="2" customFormat="1" x14ac:dyDescent="0.25">
      <c r="A820" s="16" t="s">
        <v>1127</v>
      </c>
      <c r="B820" s="17" t="s">
        <v>504</v>
      </c>
      <c r="C820" s="18" t="s">
        <v>505</v>
      </c>
      <c r="D820" s="19" t="s">
        <v>225</v>
      </c>
      <c r="E820" s="20">
        <v>6.6</v>
      </c>
      <c r="F820" s="20">
        <v>0.1056</v>
      </c>
      <c r="G820" s="21"/>
      <c r="H820" s="22">
        <f t="shared" si="93"/>
        <v>0</v>
      </c>
      <c r="I820" s="1"/>
      <c r="J820" s="1"/>
      <c r="K820" s="1">
        <f t="shared" si="95"/>
        <v>0</v>
      </c>
    </row>
    <row r="821" spans="1:16" s="2" customFormat="1" x14ac:dyDescent="0.25">
      <c r="A821" s="16" t="s">
        <v>1128</v>
      </c>
      <c r="B821" s="17" t="s">
        <v>507</v>
      </c>
      <c r="C821" s="18" t="s">
        <v>508</v>
      </c>
      <c r="D821" s="19" t="s">
        <v>96</v>
      </c>
      <c r="E821" s="20">
        <v>0.09</v>
      </c>
      <c r="F821" s="20">
        <v>1.4399999999999999E-3</v>
      </c>
      <c r="G821" s="21"/>
      <c r="H821" s="22">
        <f t="shared" si="93"/>
        <v>0</v>
      </c>
      <c r="I821" s="1"/>
      <c r="J821" s="1"/>
      <c r="K821" s="1">
        <f t="shared" si="95"/>
        <v>0</v>
      </c>
    </row>
    <row r="822" spans="1:16" s="2" customFormat="1" x14ac:dyDescent="0.25">
      <c r="A822" s="10" t="s">
        <v>1129</v>
      </c>
      <c r="B822" s="11" t="s">
        <v>626</v>
      </c>
      <c r="C822" s="12" t="s">
        <v>627</v>
      </c>
      <c r="D822" s="13" t="s">
        <v>512</v>
      </c>
      <c r="E822" s="49">
        <v>16.064</v>
      </c>
      <c r="F822" s="50"/>
      <c r="G822" s="21"/>
      <c r="H822" s="15">
        <f>E822*G822</f>
        <v>0</v>
      </c>
      <c r="I822" s="1"/>
      <c r="J822" s="1"/>
      <c r="K822" s="1">
        <f t="shared" si="95"/>
        <v>0</v>
      </c>
      <c r="P822" s="2">
        <f>+E822/$O$18</f>
        <v>0.82379487179487176</v>
      </c>
    </row>
    <row r="823" spans="1:16" s="2" customFormat="1" ht="20.399999999999999" x14ac:dyDescent="0.25">
      <c r="A823" s="10" t="s">
        <v>1130</v>
      </c>
      <c r="B823" s="11" t="s">
        <v>629</v>
      </c>
      <c r="C823" s="12" t="s">
        <v>630</v>
      </c>
      <c r="D823" s="13" t="s">
        <v>473</v>
      </c>
      <c r="E823" s="49">
        <v>1.6E-2</v>
      </c>
      <c r="F823" s="50"/>
      <c r="G823" s="14"/>
      <c r="H823" s="15"/>
      <c r="I823" s="1"/>
      <c r="J823" s="1"/>
      <c r="K823" s="1"/>
      <c r="P823" s="2">
        <f>+E823/$O$18</f>
        <v>8.2051282051282058E-4</v>
      </c>
    </row>
    <row r="824" spans="1:16" s="2" customFormat="1" x14ac:dyDescent="0.25">
      <c r="A824" s="16" t="s">
        <v>1131</v>
      </c>
      <c r="B824" s="17" t="s">
        <v>24</v>
      </c>
      <c r="C824" s="18" t="s">
        <v>25</v>
      </c>
      <c r="D824" s="19" t="s">
        <v>26</v>
      </c>
      <c r="E824" s="20">
        <v>62.9</v>
      </c>
      <c r="F824" s="20">
        <v>1.0064</v>
      </c>
      <c r="G824" s="21"/>
      <c r="H824" s="22">
        <f t="shared" ref="H824:H837" si="96">F824*G824</f>
        <v>0</v>
      </c>
      <c r="I824" s="1">
        <f>H824</f>
        <v>0</v>
      </c>
      <c r="J824" s="1"/>
      <c r="K824" s="1"/>
    </row>
    <row r="825" spans="1:16" s="2" customFormat="1" x14ac:dyDescent="0.25">
      <c r="A825" s="16" t="s">
        <v>1132</v>
      </c>
      <c r="B825" s="17" t="s">
        <v>28</v>
      </c>
      <c r="C825" s="18" t="s">
        <v>29</v>
      </c>
      <c r="D825" s="19" t="s">
        <v>26</v>
      </c>
      <c r="E825" s="20">
        <v>197.29</v>
      </c>
      <c r="F825" s="20">
        <v>3.1566399999999999</v>
      </c>
      <c r="G825" s="21"/>
      <c r="H825" s="22">
        <f t="shared" si="96"/>
        <v>0</v>
      </c>
      <c r="I825" s="1">
        <f>H825</f>
        <v>0</v>
      </c>
      <c r="J825" s="1"/>
      <c r="K825" s="1"/>
    </row>
    <row r="826" spans="1:16" s="2" customFormat="1" x14ac:dyDescent="0.25">
      <c r="A826" s="16" t="s">
        <v>1133</v>
      </c>
      <c r="B826" s="17" t="s">
        <v>108</v>
      </c>
      <c r="C826" s="18" t="s">
        <v>109</v>
      </c>
      <c r="D826" s="19" t="s">
        <v>33</v>
      </c>
      <c r="E826" s="20">
        <v>0.12</v>
      </c>
      <c r="F826" s="20">
        <v>1.92E-3</v>
      </c>
      <c r="G826" s="21"/>
      <c r="H826" s="22">
        <f t="shared" si="96"/>
        <v>0</v>
      </c>
      <c r="I826" s="1"/>
      <c r="J826" s="1">
        <f>H826</f>
        <v>0</v>
      </c>
      <c r="K826" s="1"/>
    </row>
    <row r="827" spans="1:16" s="2" customFormat="1" x14ac:dyDescent="0.25">
      <c r="A827" s="16" t="s">
        <v>1134</v>
      </c>
      <c r="B827" s="17" t="s">
        <v>611</v>
      </c>
      <c r="C827" s="18" t="s">
        <v>612</v>
      </c>
      <c r="D827" s="19" t="s">
        <v>33</v>
      </c>
      <c r="E827" s="20">
        <v>58.41</v>
      </c>
      <c r="F827" s="20">
        <v>0.93455999999999995</v>
      </c>
      <c r="G827" s="21"/>
      <c r="H827" s="22">
        <f t="shared" si="96"/>
        <v>0</v>
      </c>
      <c r="I827" s="1"/>
      <c r="J827" s="1">
        <f>H827</f>
        <v>0</v>
      </c>
      <c r="K827" s="1"/>
    </row>
    <row r="828" spans="1:16" s="2" customFormat="1" x14ac:dyDescent="0.25">
      <c r="A828" s="16" t="s">
        <v>1135</v>
      </c>
      <c r="B828" s="17" t="s">
        <v>521</v>
      </c>
      <c r="C828" s="18" t="s">
        <v>522</v>
      </c>
      <c r="D828" s="19" t="s">
        <v>33</v>
      </c>
      <c r="E828" s="20">
        <v>18.5</v>
      </c>
      <c r="F828" s="20">
        <v>0.29599999999999999</v>
      </c>
      <c r="G828" s="21"/>
      <c r="H828" s="22">
        <f t="shared" si="96"/>
        <v>0</v>
      </c>
      <c r="I828" s="1"/>
      <c r="J828" s="1">
        <f>H828</f>
        <v>0</v>
      </c>
      <c r="K828" s="1"/>
    </row>
    <row r="829" spans="1:16" s="2" customFormat="1" x14ac:dyDescent="0.25">
      <c r="A829" s="16" t="s">
        <v>1136</v>
      </c>
      <c r="B829" s="17" t="s">
        <v>524</v>
      </c>
      <c r="C829" s="18" t="s">
        <v>525</v>
      </c>
      <c r="D829" s="19" t="s">
        <v>33</v>
      </c>
      <c r="E829" s="20">
        <v>50.88</v>
      </c>
      <c r="F829" s="20">
        <v>0.81408000000000003</v>
      </c>
      <c r="G829" s="21"/>
      <c r="H829" s="22">
        <f t="shared" si="96"/>
        <v>0</v>
      </c>
      <c r="I829" s="1"/>
      <c r="J829" s="1">
        <f>H829</f>
        <v>0</v>
      </c>
      <c r="K829" s="1"/>
    </row>
    <row r="830" spans="1:16" s="2" customFormat="1" x14ac:dyDescent="0.25">
      <c r="A830" s="16" t="s">
        <v>1137</v>
      </c>
      <c r="B830" s="17" t="s">
        <v>638</v>
      </c>
      <c r="C830" s="18" t="s">
        <v>639</v>
      </c>
      <c r="D830" s="19" t="s">
        <v>33</v>
      </c>
      <c r="E830" s="20">
        <v>3.65</v>
      </c>
      <c r="F830" s="20">
        <v>5.8400000000000001E-2</v>
      </c>
      <c r="G830" s="21"/>
      <c r="H830" s="22">
        <f t="shared" si="96"/>
        <v>0</v>
      </c>
      <c r="I830" s="1"/>
      <c r="J830" s="1">
        <f>H830</f>
        <v>0</v>
      </c>
      <c r="K830" s="1"/>
    </row>
    <row r="831" spans="1:16" s="2" customFormat="1" x14ac:dyDescent="0.25">
      <c r="A831" s="16" t="s">
        <v>1138</v>
      </c>
      <c r="B831" s="17" t="s">
        <v>530</v>
      </c>
      <c r="C831" s="18" t="s">
        <v>531</v>
      </c>
      <c r="D831" s="19" t="s">
        <v>96</v>
      </c>
      <c r="E831" s="20">
        <v>0.222</v>
      </c>
      <c r="F831" s="20">
        <v>3.552E-3</v>
      </c>
      <c r="G831" s="21"/>
      <c r="H831" s="22">
        <f t="shared" si="96"/>
        <v>0</v>
      </c>
      <c r="I831" s="1"/>
      <c r="J831" s="1"/>
      <c r="K831" s="1">
        <f t="shared" ref="K831:K837" si="97">H831</f>
        <v>0</v>
      </c>
    </row>
    <row r="832" spans="1:16" s="2" customFormat="1" x14ac:dyDescent="0.25">
      <c r="A832" s="16" t="s">
        <v>1139</v>
      </c>
      <c r="B832" s="17" t="s">
        <v>533</v>
      </c>
      <c r="C832" s="18" t="s">
        <v>534</v>
      </c>
      <c r="D832" s="19" t="s">
        <v>96</v>
      </c>
      <c r="E832" s="20">
        <v>4.1000000000000002E-2</v>
      </c>
      <c r="F832" s="20">
        <v>6.5600000000000001E-4</v>
      </c>
      <c r="G832" s="21"/>
      <c r="H832" s="22">
        <f t="shared" si="96"/>
        <v>0</v>
      </c>
      <c r="I832" s="1"/>
      <c r="J832" s="1"/>
      <c r="K832" s="1">
        <f t="shared" si="97"/>
        <v>0</v>
      </c>
    </row>
    <row r="833" spans="1:16" s="2" customFormat="1" x14ac:dyDescent="0.25">
      <c r="A833" s="16" t="s">
        <v>1140</v>
      </c>
      <c r="B833" s="17" t="s">
        <v>536</v>
      </c>
      <c r="C833" s="18" t="s">
        <v>537</v>
      </c>
      <c r="D833" s="19" t="s">
        <v>218</v>
      </c>
      <c r="E833" s="20">
        <v>1590</v>
      </c>
      <c r="F833" s="20">
        <v>25.44</v>
      </c>
      <c r="G833" s="21"/>
      <c r="H833" s="22">
        <f t="shared" si="96"/>
        <v>0</v>
      </c>
      <c r="I833" s="1"/>
      <c r="J833" s="1"/>
      <c r="K833" s="1">
        <f t="shared" si="97"/>
        <v>0</v>
      </c>
    </row>
    <row r="834" spans="1:16" s="2" customFormat="1" ht="20.399999999999999" x14ac:dyDescent="0.25">
      <c r="A834" s="16" t="s">
        <v>1141</v>
      </c>
      <c r="B834" s="17" t="s">
        <v>539</v>
      </c>
      <c r="C834" s="18" t="s">
        <v>540</v>
      </c>
      <c r="D834" s="19" t="s">
        <v>48</v>
      </c>
      <c r="E834" s="20">
        <v>0.3</v>
      </c>
      <c r="F834" s="20">
        <v>4.7999999999999996E-3</v>
      </c>
      <c r="G834" s="21"/>
      <c r="H834" s="22">
        <f t="shared" si="96"/>
        <v>0</v>
      </c>
      <c r="I834" s="1"/>
      <c r="J834" s="1"/>
      <c r="K834" s="1">
        <f t="shared" si="97"/>
        <v>0</v>
      </c>
    </row>
    <row r="835" spans="1:16" s="2" customFormat="1" x14ac:dyDescent="0.25">
      <c r="A835" s="16" t="s">
        <v>1142</v>
      </c>
      <c r="B835" s="17" t="s">
        <v>542</v>
      </c>
      <c r="C835" s="18" t="s">
        <v>543</v>
      </c>
      <c r="D835" s="19" t="s">
        <v>218</v>
      </c>
      <c r="E835" s="20">
        <v>0.8</v>
      </c>
      <c r="F835" s="20">
        <v>1.2800000000000001E-2</v>
      </c>
      <c r="G835" s="21"/>
      <c r="H835" s="22">
        <f t="shared" si="96"/>
        <v>0</v>
      </c>
      <c r="I835" s="1"/>
      <c r="J835" s="1"/>
      <c r="K835" s="1">
        <f t="shared" si="97"/>
        <v>0</v>
      </c>
    </row>
    <row r="836" spans="1:16" s="2" customFormat="1" x14ac:dyDescent="0.25">
      <c r="A836" s="16" t="s">
        <v>1143</v>
      </c>
      <c r="B836" s="17" t="s">
        <v>545</v>
      </c>
      <c r="C836" s="18" t="s">
        <v>546</v>
      </c>
      <c r="D836" s="19" t="s">
        <v>218</v>
      </c>
      <c r="E836" s="20">
        <v>1710</v>
      </c>
      <c r="F836" s="20">
        <v>27.36</v>
      </c>
      <c r="G836" s="21"/>
      <c r="H836" s="22">
        <f t="shared" si="96"/>
        <v>0</v>
      </c>
      <c r="I836" s="1"/>
      <c r="J836" s="1"/>
      <c r="K836" s="1">
        <f t="shared" si="97"/>
        <v>0</v>
      </c>
    </row>
    <row r="837" spans="1:16" s="2" customFormat="1" x14ac:dyDescent="0.25">
      <c r="A837" s="16" t="s">
        <v>1144</v>
      </c>
      <c r="B837" s="17" t="s">
        <v>548</v>
      </c>
      <c r="C837" s="18" t="s">
        <v>549</v>
      </c>
      <c r="D837" s="19" t="s">
        <v>550</v>
      </c>
      <c r="E837" s="20">
        <v>0.15</v>
      </c>
      <c r="F837" s="20">
        <v>2.3999999999999998E-3</v>
      </c>
      <c r="G837" s="21"/>
      <c r="H837" s="22">
        <f t="shared" si="96"/>
        <v>0</v>
      </c>
      <c r="I837" s="1"/>
      <c r="J837" s="1"/>
      <c r="K837" s="1">
        <f t="shared" si="97"/>
        <v>0</v>
      </c>
    </row>
    <row r="838" spans="1:16" s="2" customFormat="1" ht="20.399999999999999" x14ac:dyDescent="0.25">
      <c r="A838" s="10" t="s">
        <v>1145</v>
      </c>
      <c r="B838" s="11" t="s">
        <v>648</v>
      </c>
      <c r="C838" s="12" t="s">
        <v>649</v>
      </c>
      <c r="D838" s="13" t="s">
        <v>554</v>
      </c>
      <c r="E838" s="49">
        <v>0.16</v>
      </c>
      <c r="F838" s="50"/>
      <c r="G838" s="14"/>
      <c r="H838" s="15"/>
      <c r="I838" s="1"/>
      <c r="J838" s="1"/>
      <c r="K838" s="1"/>
      <c r="P838" s="2">
        <f>+E838/$O$18</f>
        <v>8.2051282051282051E-3</v>
      </c>
    </row>
    <row r="839" spans="1:16" s="2" customFormat="1" x14ac:dyDescent="0.25">
      <c r="A839" s="16" t="s">
        <v>1146</v>
      </c>
      <c r="B839" s="17" t="s">
        <v>24</v>
      </c>
      <c r="C839" s="18" t="s">
        <v>25</v>
      </c>
      <c r="D839" s="19" t="s">
        <v>26</v>
      </c>
      <c r="E839" s="20">
        <v>89.8</v>
      </c>
      <c r="F839" s="20">
        <v>14.368</v>
      </c>
      <c r="G839" s="21"/>
      <c r="H839" s="22">
        <f t="shared" ref="H839:H845" si="98">F839*G839</f>
        <v>0</v>
      </c>
      <c r="I839" s="1">
        <f>H839</f>
        <v>0</v>
      </c>
      <c r="J839" s="1"/>
      <c r="K839" s="1"/>
    </row>
    <row r="840" spans="1:16" s="2" customFormat="1" x14ac:dyDescent="0.25">
      <c r="A840" s="16" t="s">
        <v>1147</v>
      </c>
      <c r="B840" s="17" t="s">
        <v>28</v>
      </c>
      <c r="C840" s="18" t="s">
        <v>29</v>
      </c>
      <c r="D840" s="19" t="s">
        <v>26</v>
      </c>
      <c r="E840" s="20">
        <v>0.21</v>
      </c>
      <c r="F840" s="20">
        <v>3.3599999999999998E-2</v>
      </c>
      <c r="G840" s="21"/>
      <c r="H840" s="22">
        <f t="shared" si="98"/>
        <v>0</v>
      </c>
      <c r="I840" s="1">
        <f>H840</f>
        <v>0</v>
      </c>
      <c r="J840" s="1"/>
      <c r="K840" s="1"/>
    </row>
    <row r="841" spans="1:16" s="2" customFormat="1" x14ac:dyDescent="0.25">
      <c r="A841" s="16" t="s">
        <v>1148</v>
      </c>
      <c r="B841" s="17" t="s">
        <v>653</v>
      </c>
      <c r="C841" s="18" t="s">
        <v>654</v>
      </c>
      <c r="D841" s="19" t="s">
        <v>33</v>
      </c>
      <c r="E841" s="20">
        <v>26.08</v>
      </c>
      <c r="F841" s="20">
        <v>4.1727999999999996</v>
      </c>
      <c r="G841" s="21"/>
      <c r="H841" s="22">
        <f t="shared" si="98"/>
        <v>0</v>
      </c>
      <c r="I841" s="1"/>
      <c r="J841" s="1">
        <f>H841</f>
        <v>0</v>
      </c>
      <c r="K841" s="1"/>
    </row>
    <row r="842" spans="1:16" s="2" customFormat="1" x14ac:dyDescent="0.25">
      <c r="A842" s="16" t="s">
        <v>1149</v>
      </c>
      <c r="B842" s="17" t="s">
        <v>193</v>
      </c>
      <c r="C842" s="18" t="s">
        <v>167</v>
      </c>
      <c r="D842" s="19" t="s">
        <v>33</v>
      </c>
      <c r="E842" s="20">
        <v>0.21</v>
      </c>
      <c r="F842" s="20">
        <v>3.3599999999999998E-2</v>
      </c>
      <c r="G842" s="21"/>
      <c r="H842" s="22">
        <f t="shared" si="98"/>
        <v>0</v>
      </c>
      <c r="I842" s="1"/>
      <c r="J842" s="1">
        <f>H842</f>
        <v>0</v>
      </c>
      <c r="K842" s="1"/>
    </row>
    <row r="843" spans="1:16" s="2" customFormat="1" x14ac:dyDescent="0.25">
      <c r="A843" s="16" t="s">
        <v>1150</v>
      </c>
      <c r="B843" s="17" t="s">
        <v>562</v>
      </c>
      <c r="C843" s="18" t="s">
        <v>563</v>
      </c>
      <c r="D843" s="19" t="s">
        <v>96</v>
      </c>
      <c r="E843" s="20">
        <v>5.8999999999999999E-3</v>
      </c>
      <c r="F843" s="20">
        <v>9.4399999999999996E-4</v>
      </c>
      <c r="G843" s="21"/>
      <c r="H843" s="22">
        <f t="shared" si="98"/>
        <v>0</v>
      </c>
      <c r="I843" s="1"/>
      <c r="J843" s="1"/>
      <c r="K843" s="1">
        <f>H843</f>
        <v>0</v>
      </c>
    </row>
    <row r="844" spans="1:16" s="2" customFormat="1" x14ac:dyDescent="0.25">
      <c r="A844" s="16" t="s">
        <v>1151</v>
      </c>
      <c r="B844" s="17" t="s">
        <v>565</v>
      </c>
      <c r="C844" s="18" t="s">
        <v>566</v>
      </c>
      <c r="D844" s="19" t="s">
        <v>567</v>
      </c>
      <c r="E844" s="20">
        <v>40.200000000000003</v>
      </c>
      <c r="F844" s="20">
        <v>6.4320000000000004</v>
      </c>
      <c r="G844" s="21"/>
      <c r="H844" s="22">
        <f t="shared" si="98"/>
        <v>0</v>
      </c>
      <c r="I844" s="1"/>
      <c r="J844" s="1"/>
      <c r="K844" s="1">
        <f>H844</f>
        <v>0</v>
      </c>
    </row>
    <row r="845" spans="1:16" s="2" customFormat="1" x14ac:dyDescent="0.25">
      <c r="A845" s="16" t="s">
        <v>1152</v>
      </c>
      <c r="B845" s="17" t="s">
        <v>569</v>
      </c>
      <c r="C845" s="18" t="s">
        <v>570</v>
      </c>
      <c r="D845" s="19" t="s">
        <v>96</v>
      </c>
      <c r="E845" s="20">
        <v>7.5399999999999995E-2</v>
      </c>
      <c r="F845" s="20">
        <v>1.2064E-2</v>
      </c>
      <c r="G845" s="21"/>
      <c r="H845" s="22">
        <f t="shared" si="98"/>
        <v>0</v>
      </c>
      <c r="I845" s="1"/>
      <c r="J845" s="1"/>
      <c r="K845" s="1">
        <f>H845</f>
        <v>0</v>
      </c>
    </row>
    <row r="846" spans="1:16" s="2" customFormat="1" x14ac:dyDescent="0.25">
      <c r="A846" s="10" t="s">
        <v>1153</v>
      </c>
      <c r="B846" s="11" t="s">
        <v>572</v>
      </c>
      <c r="C846" s="12" t="s">
        <v>573</v>
      </c>
      <c r="D846" s="13" t="s">
        <v>63</v>
      </c>
      <c r="E846" s="49">
        <v>7.0000000000000001E-3</v>
      </c>
      <c r="F846" s="50"/>
      <c r="G846" s="14"/>
      <c r="H846" s="15"/>
      <c r="I846" s="1"/>
      <c r="J846" s="1"/>
      <c r="K846" s="1"/>
      <c r="P846" s="2">
        <f>+E846/$O$18</f>
        <v>3.58974358974359E-4</v>
      </c>
    </row>
    <row r="847" spans="1:16" s="2" customFormat="1" x14ac:dyDescent="0.25">
      <c r="A847" s="16" t="s">
        <v>1154</v>
      </c>
      <c r="B847" s="17" t="s">
        <v>24</v>
      </c>
      <c r="C847" s="18" t="s">
        <v>25</v>
      </c>
      <c r="D847" s="19" t="s">
        <v>26</v>
      </c>
      <c r="E847" s="20">
        <v>598.26</v>
      </c>
      <c r="F847" s="20">
        <v>4.1878200000000003</v>
      </c>
      <c r="G847" s="21"/>
      <c r="H847" s="22">
        <f t="shared" ref="H847:H860" si="99">F847*G847</f>
        <v>0</v>
      </c>
      <c r="I847" s="1">
        <f>H847</f>
        <v>0</v>
      </c>
      <c r="J847" s="1"/>
      <c r="K847" s="1"/>
    </row>
    <row r="848" spans="1:16" s="2" customFormat="1" x14ac:dyDescent="0.25">
      <c r="A848" s="16" t="s">
        <v>1155</v>
      </c>
      <c r="B848" s="17" t="s">
        <v>28</v>
      </c>
      <c r="C848" s="18" t="s">
        <v>29</v>
      </c>
      <c r="D848" s="19" t="s">
        <v>26</v>
      </c>
      <c r="E848" s="20">
        <v>19.7</v>
      </c>
      <c r="F848" s="20">
        <v>0.13789999999999999</v>
      </c>
      <c r="G848" s="21"/>
      <c r="H848" s="22">
        <f t="shared" si="99"/>
        <v>0</v>
      </c>
      <c r="I848" s="1">
        <f>H848</f>
        <v>0</v>
      </c>
      <c r="J848" s="1"/>
      <c r="K848" s="1"/>
    </row>
    <row r="849" spans="1:16" s="2" customFormat="1" x14ac:dyDescent="0.25">
      <c r="A849" s="16" t="s">
        <v>1156</v>
      </c>
      <c r="B849" s="17" t="s">
        <v>108</v>
      </c>
      <c r="C849" s="18" t="s">
        <v>109</v>
      </c>
      <c r="D849" s="19" t="s">
        <v>33</v>
      </c>
      <c r="E849" s="20">
        <v>0.27</v>
      </c>
      <c r="F849" s="20">
        <v>1.8900000000000002E-3</v>
      </c>
      <c r="G849" s="21"/>
      <c r="H849" s="22">
        <f t="shared" si="99"/>
        <v>0</v>
      </c>
      <c r="I849" s="1"/>
      <c r="J849" s="1">
        <f>H849</f>
        <v>0</v>
      </c>
      <c r="K849" s="1"/>
    </row>
    <row r="850" spans="1:16" s="2" customFormat="1" x14ac:dyDescent="0.25">
      <c r="A850" s="16" t="s">
        <v>1157</v>
      </c>
      <c r="B850" s="17" t="s">
        <v>578</v>
      </c>
      <c r="C850" s="18" t="s">
        <v>579</v>
      </c>
      <c r="D850" s="19" t="s">
        <v>33</v>
      </c>
      <c r="E850" s="20">
        <v>29.16</v>
      </c>
      <c r="F850" s="20">
        <v>0.20412</v>
      </c>
      <c r="G850" s="21"/>
      <c r="H850" s="22">
        <f t="shared" si="99"/>
        <v>0</v>
      </c>
      <c r="I850" s="1"/>
      <c r="J850" s="1">
        <f>H850</f>
        <v>0</v>
      </c>
      <c r="K850" s="1"/>
    </row>
    <row r="851" spans="1:16" s="2" customFormat="1" x14ac:dyDescent="0.25">
      <c r="A851" s="16" t="s">
        <v>1158</v>
      </c>
      <c r="B851" s="17" t="s">
        <v>581</v>
      </c>
      <c r="C851" s="18" t="s">
        <v>582</v>
      </c>
      <c r="D851" s="19" t="s">
        <v>33</v>
      </c>
      <c r="E851" s="20">
        <v>0.86</v>
      </c>
      <c r="F851" s="20">
        <v>6.0200000000000002E-3</v>
      </c>
      <c r="G851" s="21"/>
      <c r="H851" s="22">
        <f t="shared" si="99"/>
        <v>0</v>
      </c>
      <c r="I851" s="1"/>
      <c r="J851" s="1">
        <f>H851</f>
        <v>0</v>
      </c>
      <c r="K851" s="1"/>
    </row>
    <row r="852" spans="1:16" s="2" customFormat="1" x14ac:dyDescent="0.25">
      <c r="A852" s="16" t="s">
        <v>1159</v>
      </c>
      <c r="B852" s="17" t="s">
        <v>166</v>
      </c>
      <c r="C852" s="18" t="s">
        <v>167</v>
      </c>
      <c r="D852" s="19" t="s">
        <v>33</v>
      </c>
      <c r="E852" s="20">
        <v>1.08</v>
      </c>
      <c r="F852" s="20">
        <v>7.5600000000000007E-3</v>
      </c>
      <c r="G852" s="21"/>
      <c r="H852" s="22">
        <f t="shared" si="99"/>
        <v>0</v>
      </c>
      <c r="I852" s="1"/>
      <c r="J852" s="1">
        <f>H852</f>
        <v>0</v>
      </c>
      <c r="K852" s="1"/>
    </row>
    <row r="853" spans="1:16" s="2" customFormat="1" x14ac:dyDescent="0.25">
      <c r="A853" s="16" t="s">
        <v>1160</v>
      </c>
      <c r="B853" s="17" t="s">
        <v>585</v>
      </c>
      <c r="C853" s="18" t="s">
        <v>586</v>
      </c>
      <c r="D853" s="19" t="s">
        <v>48</v>
      </c>
      <c r="E853" s="20">
        <v>102</v>
      </c>
      <c r="F853" s="20">
        <v>0.71399999999999997</v>
      </c>
      <c r="G853" s="21"/>
      <c r="H853" s="22">
        <f t="shared" si="99"/>
        <v>0</v>
      </c>
      <c r="I853" s="1"/>
      <c r="J853" s="1"/>
      <c r="K853" s="1">
        <f t="shared" ref="K853:K860" si="100">H853</f>
        <v>0</v>
      </c>
    </row>
    <row r="854" spans="1:16" s="2" customFormat="1" x14ac:dyDescent="0.25">
      <c r="A854" s="16" t="s">
        <v>1161</v>
      </c>
      <c r="B854" s="17" t="s">
        <v>201</v>
      </c>
      <c r="C854" s="18" t="s">
        <v>202</v>
      </c>
      <c r="D854" s="19" t="s">
        <v>48</v>
      </c>
      <c r="E854" s="20">
        <v>0.42399999999999999</v>
      </c>
      <c r="F854" s="20">
        <v>2.9680000000000002E-3</v>
      </c>
      <c r="G854" s="21"/>
      <c r="H854" s="22">
        <f t="shared" si="99"/>
        <v>0</v>
      </c>
      <c r="I854" s="1"/>
      <c r="J854" s="1"/>
      <c r="K854" s="1">
        <f t="shared" si="100"/>
        <v>0</v>
      </c>
    </row>
    <row r="855" spans="1:16" s="2" customFormat="1" x14ac:dyDescent="0.25">
      <c r="A855" s="16" t="s">
        <v>1162</v>
      </c>
      <c r="B855" s="17" t="s">
        <v>210</v>
      </c>
      <c r="C855" s="18" t="s">
        <v>211</v>
      </c>
      <c r="D855" s="19" t="s">
        <v>96</v>
      </c>
      <c r="E855" s="20">
        <v>0.03</v>
      </c>
      <c r="F855" s="20">
        <v>2.1000000000000001E-4</v>
      </c>
      <c r="G855" s="21"/>
      <c r="H855" s="22">
        <f t="shared" si="99"/>
        <v>0</v>
      </c>
      <c r="I855" s="1"/>
      <c r="J855" s="1"/>
      <c r="K855" s="1">
        <f t="shared" si="100"/>
        <v>0</v>
      </c>
    </row>
    <row r="856" spans="1:16" s="2" customFormat="1" x14ac:dyDescent="0.25">
      <c r="A856" s="16" t="s">
        <v>1163</v>
      </c>
      <c r="B856" s="17" t="s">
        <v>213</v>
      </c>
      <c r="C856" s="18" t="s">
        <v>214</v>
      </c>
      <c r="D856" s="19" t="s">
        <v>96</v>
      </c>
      <c r="E856" s="20">
        <v>8.2000000000000003E-2</v>
      </c>
      <c r="F856" s="20">
        <v>5.7400000000000007E-4</v>
      </c>
      <c r="G856" s="21"/>
      <c r="H856" s="22">
        <f t="shared" si="99"/>
        <v>0</v>
      </c>
      <c r="I856" s="1"/>
      <c r="J856" s="1"/>
      <c r="K856" s="1">
        <f t="shared" si="100"/>
        <v>0</v>
      </c>
    </row>
    <row r="857" spans="1:16" s="2" customFormat="1" x14ac:dyDescent="0.25">
      <c r="A857" s="16" t="s">
        <v>1164</v>
      </c>
      <c r="B857" s="17" t="s">
        <v>591</v>
      </c>
      <c r="C857" s="18" t="s">
        <v>592</v>
      </c>
      <c r="D857" s="19" t="s">
        <v>96</v>
      </c>
      <c r="E857" s="20">
        <v>7.6200000000000004E-2</v>
      </c>
      <c r="F857" s="20">
        <v>5.3340000000000006E-4</v>
      </c>
      <c r="G857" s="21"/>
      <c r="H857" s="22">
        <f t="shared" si="99"/>
        <v>0</v>
      </c>
      <c r="I857" s="1"/>
      <c r="J857" s="1"/>
      <c r="K857" s="1">
        <f t="shared" si="100"/>
        <v>0</v>
      </c>
    </row>
    <row r="858" spans="1:16" s="2" customFormat="1" x14ac:dyDescent="0.25">
      <c r="A858" s="16" t="s">
        <v>1165</v>
      </c>
      <c r="B858" s="17" t="s">
        <v>594</v>
      </c>
      <c r="C858" s="18" t="s">
        <v>595</v>
      </c>
      <c r="D858" s="19" t="s">
        <v>218</v>
      </c>
      <c r="E858" s="20">
        <v>75</v>
      </c>
      <c r="F858" s="20">
        <v>0.52500000000000002</v>
      </c>
      <c r="G858" s="21"/>
      <c r="H858" s="22">
        <f t="shared" si="99"/>
        <v>0</v>
      </c>
      <c r="I858" s="1"/>
      <c r="J858" s="1"/>
      <c r="K858" s="1">
        <f t="shared" si="100"/>
        <v>0</v>
      </c>
    </row>
    <row r="859" spans="1:16" s="2" customFormat="1" ht="20.399999999999999" x14ac:dyDescent="0.25">
      <c r="A859" s="16" t="s">
        <v>1166</v>
      </c>
      <c r="B859" s="17" t="s">
        <v>597</v>
      </c>
      <c r="C859" s="18" t="s">
        <v>598</v>
      </c>
      <c r="D859" s="19" t="s">
        <v>48</v>
      </c>
      <c r="E859" s="20">
        <v>0.7</v>
      </c>
      <c r="F859" s="20">
        <v>4.8999999999999998E-3</v>
      </c>
      <c r="G859" s="21"/>
      <c r="H859" s="22">
        <f t="shared" si="99"/>
        <v>0</v>
      </c>
      <c r="I859" s="1"/>
      <c r="J859" s="1"/>
      <c r="K859" s="1">
        <f t="shared" si="100"/>
        <v>0</v>
      </c>
    </row>
    <row r="860" spans="1:16" s="2" customFormat="1" x14ac:dyDescent="0.25">
      <c r="A860" s="16" t="s">
        <v>1167</v>
      </c>
      <c r="B860" s="17" t="s">
        <v>600</v>
      </c>
      <c r="C860" s="18" t="s">
        <v>601</v>
      </c>
      <c r="D860" s="19" t="s">
        <v>218</v>
      </c>
      <c r="E860" s="20">
        <v>65.099999999999994</v>
      </c>
      <c r="F860" s="20">
        <v>0.45569999999999999</v>
      </c>
      <c r="G860" s="21"/>
      <c r="H860" s="22">
        <f t="shared" si="99"/>
        <v>0</v>
      </c>
      <c r="I860" s="1"/>
      <c r="J860" s="1"/>
      <c r="K860" s="1">
        <f t="shared" si="100"/>
        <v>0</v>
      </c>
    </row>
    <row r="861" spans="1:16" s="2" customFormat="1" x14ac:dyDescent="0.25">
      <c r="A861" s="6"/>
      <c r="B861" s="51"/>
      <c r="C861" s="52"/>
      <c r="D861" s="52"/>
      <c r="E861" s="52"/>
      <c r="F861" s="52"/>
      <c r="G861" s="53"/>
      <c r="H861" s="8"/>
      <c r="I861" s="1"/>
      <c r="J861" s="1"/>
      <c r="K861" s="1"/>
      <c r="P861" s="2">
        <f>+E861/$O$18</f>
        <v>0</v>
      </c>
    </row>
    <row r="862" spans="1:16" s="2" customFormat="1" x14ac:dyDescent="0.25">
      <c r="A862" s="6"/>
      <c r="B862" s="51" t="s">
        <v>1168</v>
      </c>
      <c r="C862" s="52"/>
      <c r="D862" s="52"/>
      <c r="E862" s="52"/>
      <c r="F862" s="52"/>
      <c r="G862" s="53"/>
      <c r="H862" s="8">
        <f>E862*G862</f>
        <v>0</v>
      </c>
      <c r="I862" s="1"/>
      <c r="J862" s="1"/>
      <c r="K862" s="1"/>
      <c r="P862" s="2">
        <f>+E862/$O$18</f>
        <v>0</v>
      </c>
    </row>
    <row r="863" spans="1:16" s="2" customFormat="1" x14ac:dyDescent="0.25">
      <c r="A863" s="10" t="s">
        <v>1169</v>
      </c>
      <c r="B863" s="11" t="s">
        <v>604</v>
      </c>
      <c r="C863" s="12" t="s">
        <v>995</v>
      </c>
      <c r="D863" s="13" t="s">
        <v>473</v>
      </c>
      <c r="E863" s="49">
        <v>1.6E-2</v>
      </c>
      <c r="F863" s="50"/>
      <c r="G863" s="14"/>
      <c r="H863" s="15"/>
      <c r="I863" s="1"/>
      <c r="J863" s="1"/>
      <c r="K863" s="1"/>
      <c r="P863" s="2">
        <f>+E863/$O$18</f>
        <v>8.2051282051282058E-4</v>
      </c>
    </row>
    <row r="864" spans="1:16" s="2" customFormat="1" x14ac:dyDescent="0.25">
      <c r="A864" s="16" t="s">
        <v>1170</v>
      </c>
      <c r="B864" s="17" t="s">
        <v>24</v>
      </c>
      <c r="C864" s="18" t="s">
        <v>25</v>
      </c>
      <c r="D864" s="19" t="s">
        <v>26</v>
      </c>
      <c r="E864" s="20">
        <v>662</v>
      </c>
      <c r="F864" s="20">
        <v>10.592000000000001</v>
      </c>
      <c r="G864" s="21"/>
      <c r="H864" s="22">
        <f t="shared" ref="H864:H880" si="101">F864*G864</f>
        <v>0</v>
      </c>
      <c r="I864" s="1">
        <f>H864</f>
        <v>0</v>
      </c>
      <c r="J864" s="1"/>
      <c r="K864" s="1"/>
    </row>
    <row r="865" spans="1:11" s="2" customFormat="1" x14ac:dyDescent="0.25">
      <c r="A865" s="16" t="s">
        <v>1171</v>
      </c>
      <c r="B865" s="17" t="s">
        <v>28</v>
      </c>
      <c r="C865" s="18" t="s">
        <v>29</v>
      </c>
      <c r="D865" s="19" t="s">
        <v>26</v>
      </c>
      <c r="E865" s="20">
        <v>222.62</v>
      </c>
      <c r="F865" s="20">
        <v>3.5619200000000002</v>
      </c>
      <c r="G865" s="21"/>
      <c r="H865" s="22">
        <f t="shared" si="101"/>
        <v>0</v>
      </c>
      <c r="I865" s="1">
        <f>H865</f>
        <v>0</v>
      </c>
      <c r="J865" s="1"/>
      <c r="K865" s="1"/>
    </row>
    <row r="866" spans="1:11" s="2" customFormat="1" x14ac:dyDescent="0.25">
      <c r="A866" s="16" t="s">
        <v>1172</v>
      </c>
      <c r="B866" s="17" t="s">
        <v>381</v>
      </c>
      <c r="C866" s="18" t="s">
        <v>382</v>
      </c>
      <c r="D866" s="19" t="s">
        <v>33</v>
      </c>
      <c r="E866" s="20">
        <v>133.19</v>
      </c>
      <c r="F866" s="20">
        <v>2.13104</v>
      </c>
      <c r="G866" s="21"/>
      <c r="H866" s="22">
        <f t="shared" si="101"/>
        <v>0</v>
      </c>
      <c r="I866" s="1"/>
      <c r="J866" s="1">
        <f t="shared" ref="J866:J874" si="102">H866</f>
        <v>0</v>
      </c>
      <c r="K866" s="1"/>
    </row>
    <row r="867" spans="1:11" s="2" customFormat="1" x14ac:dyDescent="0.25">
      <c r="A867" s="16" t="s">
        <v>1173</v>
      </c>
      <c r="B867" s="17" t="s">
        <v>478</v>
      </c>
      <c r="C867" s="18" t="s">
        <v>479</v>
      </c>
      <c r="D867" s="19" t="s">
        <v>33</v>
      </c>
      <c r="E867" s="20">
        <v>1.65</v>
      </c>
      <c r="F867" s="20">
        <v>2.64E-2</v>
      </c>
      <c r="G867" s="21"/>
      <c r="H867" s="22">
        <f t="shared" si="101"/>
        <v>0</v>
      </c>
      <c r="I867" s="1"/>
      <c r="J867" s="1">
        <f t="shared" si="102"/>
        <v>0</v>
      </c>
      <c r="K867" s="1"/>
    </row>
    <row r="868" spans="1:11" s="2" customFormat="1" x14ac:dyDescent="0.25">
      <c r="A868" s="16" t="s">
        <v>1174</v>
      </c>
      <c r="B868" s="17" t="s">
        <v>611</v>
      </c>
      <c r="C868" s="18" t="s">
        <v>612</v>
      </c>
      <c r="D868" s="19" t="s">
        <v>33</v>
      </c>
      <c r="E868" s="20">
        <v>35.06</v>
      </c>
      <c r="F868" s="20">
        <v>0.56096000000000001</v>
      </c>
      <c r="G868" s="21"/>
      <c r="H868" s="22">
        <f t="shared" si="101"/>
        <v>0</v>
      </c>
      <c r="I868" s="1"/>
      <c r="J868" s="1">
        <f t="shared" si="102"/>
        <v>0</v>
      </c>
      <c r="K868" s="1"/>
    </row>
    <row r="869" spans="1:11" s="2" customFormat="1" x14ac:dyDescent="0.25">
      <c r="A869" s="16" t="s">
        <v>1175</v>
      </c>
      <c r="B869" s="17" t="s">
        <v>482</v>
      </c>
      <c r="C869" s="18" t="s">
        <v>483</v>
      </c>
      <c r="D869" s="19" t="s">
        <v>33</v>
      </c>
      <c r="E869" s="20">
        <v>66</v>
      </c>
      <c r="F869" s="20">
        <v>1.056</v>
      </c>
      <c r="G869" s="21"/>
      <c r="H869" s="22">
        <f t="shared" si="101"/>
        <v>0</v>
      </c>
      <c r="I869" s="1"/>
      <c r="J869" s="1">
        <f t="shared" si="102"/>
        <v>0</v>
      </c>
      <c r="K869" s="1"/>
    </row>
    <row r="870" spans="1:11" s="2" customFormat="1" x14ac:dyDescent="0.25">
      <c r="A870" s="16" t="s">
        <v>1176</v>
      </c>
      <c r="B870" s="17" t="s">
        <v>485</v>
      </c>
      <c r="C870" s="18" t="s">
        <v>486</v>
      </c>
      <c r="D870" s="19" t="s">
        <v>33</v>
      </c>
      <c r="E870" s="20">
        <v>6.15</v>
      </c>
      <c r="F870" s="20">
        <v>9.8400000000000001E-2</v>
      </c>
      <c r="G870" s="21"/>
      <c r="H870" s="22">
        <f t="shared" si="101"/>
        <v>0</v>
      </c>
      <c r="I870" s="1"/>
      <c r="J870" s="1">
        <f t="shared" si="102"/>
        <v>0</v>
      </c>
      <c r="K870" s="1"/>
    </row>
    <row r="871" spans="1:11" s="2" customFormat="1" x14ac:dyDescent="0.25">
      <c r="A871" s="16" t="s">
        <v>1177</v>
      </c>
      <c r="B871" s="17" t="s">
        <v>190</v>
      </c>
      <c r="C871" s="18" t="s">
        <v>191</v>
      </c>
      <c r="D871" s="19" t="s">
        <v>33</v>
      </c>
      <c r="E871" s="20">
        <v>46.06</v>
      </c>
      <c r="F871" s="20">
        <v>0.73696000000000006</v>
      </c>
      <c r="G871" s="21"/>
      <c r="H871" s="22">
        <f t="shared" si="101"/>
        <v>0</v>
      </c>
      <c r="I871" s="1"/>
      <c r="J871" s="1">
        <f t="shared" si="102"/>
        <v>0</v>
      </c>
      <c r="K871" s="1"/>
    </row>
    <row r="872" spans="1:11" s="2" customFormat="1" x14ac:dyDescent="0.25">
      <c r="A872" s="16" t="s">
        <v>1178</v>
      </c>
      <c r="B872" s="17" t="s">
        <v>193</v>
      </c>
      <c r="C872" s="18" t="s">
        <v>167</v>
      </c>
      <c r="D872" s="19" t="s">
        <v>33</v>
      </c>
      <c r="E872" s="20">
        <v>0.51</v>
      </c>
      <c r="F872" s="20">
        <v>8.1600000000000006E-3</v>
      </c>
      <c r="G872" s="21"/>
      <c r="H872" s="22">
        <f t="shared" si="101"/>
        <v>0</v>
      </c>
      <c r="I872" s="1"/>
      <c r="J872" s="1">
        <f t="shared" si="102"/>
        <v>0</v>
      </c>
      <c r="K872" s="1"/>
    </row>
    <row r="873" spans="1:11" s="2" customFormat="1" ht="20.399999999999999" x14ac:dyDescent="0.25">
      <c r="A873" s="16" t="s">
        <v>1179</v>
      </c>
      <c r="B873" s="17" t="s">
        <v>490</v>
      </c>
      <c r="C873" s="18" t="s">
        <v>491</v>
      </c>
      <c r="D873" s="19" t="s">
        <v>33</v>
      </c>
      <c r="E873" s="20">
        <v>24.6</v>
      </c>
      <c r="F873" s="20">
        <v>0.39360000000000001</v>
      </c>
      <c r="G873" s="21"/>
      <c r="H873" s="22">
        <f t="shared" si="101"/>
        <v>0</v>
      </c>
      <c r="I873" s="1"/>
      <c r="J873" s="1">
        <f t="shared" si="102"/>
        <v>0</v>
      </c>
      <c r="K873" s="1"/>
    </row>
    <row r="874" spans="1:11" s="2" customFormat="1" ht="20.399999999999999" x14ac:dyDescent="0.25">
      <c r="A874" s="16" t="s">
        <v>1180</v>
      </c>
      <c r="B874" s="17" t="s">
        <v>493</v>
      </c>
      <c r="C874" s="18" t="s">
        <v>494</v>
      </c>
      <c r="D874" s="19" t="s">
        <v>33</v>
      </c>
      <c r="E874" s="20">
        <v>42.5</v>
      </c>
      <c r="F874" s="20">
        <v>0.68</v>
      </c>
      <c r="G874" s="21"/>
      <c r="H874" s="22">
        <f t="shared" si="101"/>
        <v>0</v>
      </c>
      <c r="I874" s="1"/>
      <c r="J874" s="1">
        <f t="shared" si="102"/>
        <v>0</v>
      </c>
      <c r="K874" s="1"/>
    </row>
    <row r="875" spans="1:11" s="2" customFormat="1" x14ac:dyDescent="0.25">
      <c r="A875" s="16" t="s">
        <v>1181</v>
      </c>
      <c r="B875" s="17" t="s">
        <v>201</v>
      </c>
      <c r="C875" s="18" t="s">
        <v>202</v>
      </c>
      <c r="D875" s="19" t="s">
        <v>48</v>
      </c>
      <c r="E875" s="20">
        <v>252</v>
      </c>
      <c r="F875" s="20">
        <v>4.032</v>
      </c>
      <c r="G875" s="21"/>
      <c r="H875" s="22">
        <f t="shared" si="101"/>
        <v>0</v>
      </c>
      <c r="I875" s="1"/>
      <c r="J875" s="1"/>
      <c r="K875" s="1">
        <f t="shared" ref="K875:K881" si="103">H875</f>
        <v>0</v>
      </c>
    </row>
    <row r="876" spans="1:11" s="2" customFormat="1" x14ac:dyDescent="0.25">
      <c r="A876" s="16" t="s">
        <v>1182</v>
      </c>
      <c r="B876" s="17" t="s">
        <v>497</v>
      </c>
      <c r="C876" s="18" t="s">
        <v>498</v>
      </c>
      <c r="D876" s="19" t="s">
        <v>96</v>
      </c>
      <c r="E876" s="20">
        <v>7.0000000000000007E-2</v>
      </c>
      <c r="F876" s="20">
        <v>1.1200000000000001E-3</v>
      </c>
      <c r="G876" s="21"/>
      <c r="H876" s="22">
        <f t="shared" si="101"/>
        <v>0</v>
      </c>
      <c r="I876" s="1"/>
      <c r="J876" s="1"/>
      <c r="K876" s="1">
        <f t="shared" si="103"/>
        <v>0</v>
      </c>
    </row>
    <row r="877" spans="1:11" s="2" customFormat="1" x14ac:dyDescent="0.25">
      <c r="A877" s="16" t="s">
        <v>1183</v>
      </c>
      <c r="B877" s="17" t="s">
        <v>500</v>
      </c>
      <c r="C877" s="18" t="s">
        <v>501</v>
      </c>
      <c r="D877" s="19" t="s">
        <v>96</v>
      </c>
      <c r="E877" s="20">
        <v>0.14000000000000001</v>
      </c>
      <c r="F877" s="20">
        <v>2.2400000000000002E-3</v>
      </c>
      <c r="G877" s="21"/>
      <c r="H877" s="22">
        <f t="shared" si="101"/>
        <v>0</v>
      </c>
      <c r="I877" s="1"/>
      <c r="J877" s="1"/>
      <c r="K877" s="1">
        <f t="shared" si="103"/>
        <v>0</v>
      </c>
    </row>
    <row r="878" spans="1:11" s="2" customFormat="1" ht="20.399999999999999" x14ac:dyDescent="0.25">
      <c r="A878" s="16" t="s">
        <v>1184</v>
      </c>
      <c r="B878" s="17" t="s">
        <v>220</v>
      </c>
      <c r="C878" s="18" t="s">
        <v>221</v>
      </c>
      <c r="D878" s="19" t="s">
        <v>48</v>
      </c>
      <c r="E878" s="20">
        <v>0.24</v>
      </c>
      <c r="F878" s="20">
        <v>3.8400000000000001E-3</v>
      </c>
      <c r="G878" s="21"/>
      <c r="H878" s="22">
        <f t="shared" si="101"/>
        <v>0</v>
      </c>
      <c r="I878" s="1"/>
      <c r="J878" s="1"/>
      <c r="K878" s="1">
        <f t="shared" si="103"/>
        <v>0</v>
      </c>
    </row>
    <row r="879" spans="1:11" s="2" customFormat="1" x14ac:dyDescent="0.25">
      <c r="A879" s="16" t="s">
        <v>1185</v>
      </c>
      <c r="B879" s="17" t="s">
        <v>504</v>
      </c>
      <c r="C879" s="18" t="s">
        <v>505</v>
      </c>
      <c r="D879" s="19" t="s">
        <v>225</v>
      </c>
      <c r="E879" s="20">
        <v>6.6</v>
      </c>
      <c r="F879" s="20">
        <v>0.1056</v>
      </c>
      <c r="G879" s="21"/>
      <c r="H879" s="22">
        <f t="shared" si="101"/>
        <v>0</v>
      </c>
      <c r="I879" s="1"/>
      <c r="J879" s="1"/>
      <c r="K879" s="1">
        <f t="shared" si="103"/>
        <v>0</v>
      </c>
    </row>
    <row r="880" spans="1:11" s="2" customFormat="1" x14ac:dyDescent="0.25">
      <c r="A880" s="16" t="s">
        <v>1186</v>
      </c>
      <c r="B880" s="17" t="s">
        <v>507</v>
      </c>
      <c r="C880" s="18" t="s">
        <v>508</v>
      </c>
      <c r="D880" s="19" t="s">
        <v>96</v>
      </c>
      <c r="E880" s="20">
        <v>0.09</v>
      </c>
      <c r="F880" s="20">
        <v>1.4399999999999999E-3</v>
      </c>
      <c r="G880" s="21"/>
      <c r="H880" s="22">
        <f t="shared" si="101"/>
        <v>0</v>
      </c>
      <c r="I880" s="1"/>
      <c r="J880" s="1"/>
      <c r="K880" s="1">
        <f t="shared" si="103"/>
        <v>0</v>
      </c>
    </row>
    <row r="881" spans="1:16" s="2" customFormat="1" x14ac:dyDescent="0.25">
      <c r="A881" s="10" t="s">
        <v>1187</v>
      </c>
      <c r="B881" s="11" t="s">
        <v>626</v>
      </c>
      <c r="C881" s="12" t="s">
        <v>627</v>
      </c>
      <c r="D881" s="13" t="s">
        <v>512</v>
      </c>
      <c r="E881" s="49">
        <v>16.064</v>
      </c>
      <c r="F881" s="50"/>
      <c r="G881" s="21"/>
      <c r="H881" s="15">
        <f>E881*G881</f>
        <v>0</v>
      </c>
      <c r="I881" s="1"/>
      <c r="J881" s="1"/>
      <c r="K881" s="1">
        <f t="shared" si="103"/>
        <v>0</v>
      </c>
      <c r="P881" s="2">
        <f>+E881/$O$18</f>
        <v>0.82379487179487176</v>
      </c>
    </row>
    <row r="882" spans="1:16" s="2" customFormat="1" ht="20.399999999999999" x14ac:dyDescent="0.25">
      <c r="A882" s="10" t="s">
        <v>1188</v>
      </c>
      <c r="B882" s="11" t="s">
        <v>629</v>
      </c>
      <c r="C882" s="12" t="s">
        <v>630</v>
      </c>
      <c r="D882" s="13" t="s">
        <v>473</v>
      </c>
      <c r="E882" s="49">
        <v>1.6E-2</v>
      </c>
      <c r="F882" s="50"/>
      <c r="G882" s="14"/>
      <c r="H882" s="15"/>
      <c r="I882" s="1"/>
      <c r="J882" s="1"/>
      <c r="K882" s="1"/>
      <c r="P882" s="2">
        <f>+E882/$O$18</f>
        <v>8.2051282051282058E-4</v>
      </c>
    </row>
    <row r="883" spans="1:16" s="2" customFormat="1" x14ac:dyDescent="0.25">
      <c r="A883" s="16" t="s">
        <v>1189</v>
      </c>
      <c r="B883" s="17" t="s">
        <v>24</v>
      </c>
      <c r="C883" s="18" t="s">
        <v>25</v>
      </c>
      <c r="D883" s="19" t="s">
        <v>26</v>
      </c>
      <c r="E883" s="20">
        <v>62.9</v>
      </c>
      <c r="F883" s="20">
        <v>1.0064</v>
      </c>
      <c r="G883" s="21"/>
      <c r="H883" s="22">
        <f t="shared" ref="H883:H896" si="104">F883*G883</f>
        <v>0</v>
      </c>
      <c r="I883" s="1">
        <f>H883</f>
        <v>0</v>
      </c>
      <c r="J883" s="1"/>
      <c r="K883" s="1"/>
    </row>
    <row r="884" spans="1:16" s="2" customFormat="1" x14ac:dyDescent="0.25">
      <c r="A884" s="16" t="s">
        <v>1190</v>
      </c>
      <c r="B884" s="17" t="s">
        <v>28</v>
      </c>
      <c r="C884" s="18" t="s">
        <v>29</v>
      </c>
      <c r="D884" s="19" t="s">
        <v>26</v>
      </c>
      <c r="E884" s="20">
        <v>197.29</v>
      </c>
      <c r="F884" s="20">
        <v>3.1566399999999999</v>
      </c>
      <c r="G884" s="21"/>
      <c r="H884" s="22">
        <f t="shared" si="104"/>
        <v>0</v>
      </c>
      <c r="I884" s="1">
        <f>H884</f>
        <v>0</v>
      </c>
      <c r="J884" s="1"/>
      <c r="K884" s="1"/>
    </row>
    <row r="885" spans="1:16" s="2" customFormat="1" x14ac:dyDescent="0.25">
      <c r="A885" s="16" t="s">
        <v>1191</v>
      </c>
      <c r="B885" s="17" t="s">
        <v>108</v>
      </c>
      <c r="C885" s="18" t="s">
        <v>109</v>
      </c>
      <c r="D885" s="19" t="s">
        <v>33</v>
      </c>
      <c r="E885" s="20">
        <v>0.12</v>
      </c>
      <c r="F885" s="20">
        <v>1.92E-3</v>
      </c>
      <c r="G885" s="21"/>
      <c r="H885" s="22">
        <f t="shared" si="104"/>
        <v>0</v>
      </c>
      <c r="I885" s="1"/>
      <c r="J885" s="1">
        <f>H885</f>
        <v>0</v>
      </c>
      <c r="K885" s="1"/>
    </row>
    <row r="886" spans="1:16" s="2" customFormat="1" x14ac:dyDescent="0.25">
      <c r="A886" s="16" t="s">
        <v>1192</v>
      </c>
      <c r="B886" s="17" t="s">
        <v>611</v>
      </c>
      <c r="C886" s="18" t="s">
        <v>612</v>
      </c>
      <c r="D886" s="19" t="s">
        <v>33</v>
      </c>
      <c r="E886" s="20">
        <v>58.41</v>
      </c>
      <c r="F886" s="20">
        <v>0.93455999999999995</v>
      </c>
      <c r="G886" s="21"/>
      <c r="H886" s="22">
        <f t="shared" si="104"/>
        <v>0</v>
      </c>
      <c r="I886" s="1"/>
      <c r="J886" s="1">
        <f>H886</f>
        <v>0</v>
      </c>
      <c r="K886" s="1"/>
    </row>
    <row r="887" spans="1:16" s="2" customFormat="1" x14ac:dyDescent="0.25">
      <c r="A887" s="16" t="s">
        <v>1193</v>
      </c>
      <c r="B887" s="17" t="s">
        <v>521</v>
      </c>
      <c r="C887" s="18" t="s">
        <v>522</v>
      </c>
      <c r="D887" s="19" t="s">
        <v>33</v>
      </c>
      <c r="E887" s="20">
        <v>18.5</v>
      </c>
      <c r="F887" s="20">
        <v>0.29599999999999999</v>
      </c>
      <c r="G887" s="21"/>
      <c r="H887" s="22">
        <f t="shared" si="104"/>
        <v>0</v>
      </c>
      <c r="I887" s="1"/>
      <c r="J887" s="1">
        <f>H887</f>
        <v>0</v>
      </c>
      <c r="K887" s="1"/>
    </row>
    <row r="888" spans="1:16" s="2" customFormat="1" x14ac:dyDescent="0.25">
      <c r="A888" s="16" t="s">
        <v>1194</v>
      </c>
      <c r="B888" s="17" t="s">
        <v>524</v>
      </c>
      <c r="C888" s="18" t="s">
        <v>525</v>
      </c>
      <c r="D888" s="19" t="s">
        <v>33</v>
      </c>
      <c r="E888" s="20">
        <v>50.88</v>
      </c>
      <c r="F888" s="20">
        <v>0.81408000000000003</v>
      </c>
      <c r="G888" s="21"/>
      <c r="H888" s="22">
        <f t="shared" si="104"/>
        <v>0</v>
      </c>
      <c r="I888" s="1"/>
      <c r="J888" s="1">
        <f>H888</f>
        <v>0</v>
      </c>
      <c r="K888" s="1"/>
    </row>
    <row r="889" spans="1:16" s="2" customFormat="1" x14ac:dyDescent="0.25">
      <c r="A889" s="16" t="s">
        <v>1195</v>
      </c>
      <c r="B889" s="17" t="s">
        <v>638</v>
      </c>
      <c r="C889" s="18" t="s">
        <v>639</v>
      </c>
      <c r="D889" s="19" t="s">
        <v>33</v>
      </c>
      <c r="E889" s="20">
        <v>3.65</v>
      </c>
      <c r="F889" s="20">
        <v>5.8400000000000001E-2</v>
      </c>
      <c r="G889" s="21"/>
      <c r="H889" s="22">
        <f t="shared" si="104"/>
        <v>0</v>
      </c>
      <c r="I889" s="1"/>
      <c r="J889" s="1">
        <f>H889</f>
        <v>0</v>
      </c>
      <c r="K889" s="1"/>
    </row>
    <row r="890" spans="1:16" s="2" customFormat="1" x14ac:dyDescent="0.25">
      <c r="A890" s="16" t="s">
        <v>1196</v>
      </c>
      <c r="B890" s="17" t="s">
        <v>530</v>
      </c>
      <c r="C890" s="18" t="s">
        <v>531</v>
      </c>
      <c r="D890" s="19" t="s">
        <v>96</v>
      </c>
      <c r="E890" s="20">
        <v>0.222</v>
      </c>
      <c r="F890" s="20">
        <v>3.552E-3</v>
      </c>
      <c r="G890" s="21"/>
      <c r="H890" s="22">
        <f t="shared" si="104"/>
        <v>0</v>
      </c>
      <c r="I890" s="1"/>
      <c r="J890" s="1"/>
      <c r="K890" s="1">
        <f t="shared" ref="K890:K896" si="105">H890</f>
        <v>0</v>
      </c>
    </row>
    <row r="891" spans="1:16" s="2" customFormat="1" x14ac:dyDescent="0.25">
      <c r="A891" s="16" t="s">
        <v>1197</v>
      </c>
      <c r="B891" s="17" t="s">
        <v>533</v>
      </c>
      <c r="C891" s="18" t="s">
        <v>534</v>
      </c>
      <c r="D891" s="19" t="s">
        <v>96</v>
      </c>
      <c r="E891" s="20">
        <v>4.1000000000000002E-2</v>
      </c>
      <c r="F891" s="20">
        <v>6.5600000000000001E-4</v>
      </c>
      <c r="G891" s="21"/>
      <c r="H891" s="22">
        <f t="shared" si="104"/>
        <v>0</v>
      </c>
      <c r="I891" s="1"/>
      <c r="J891" s="1"/>
      <c r="K891" s="1">
        <f t="shared" si="105"/>
        <v>0</v>
      </c>
    </row>
    <row r="892" spans="1:16" s="2" customFormat="1" x14ac:dyDescent="0.25">
      <c r="A892" s="16" t="s">
        <v>1198</v>
      </c>
      <c r="B892" s="17" t="s">
        <v>536</v>
      </c>
      <c r="C892" s="18" t="s">
        <v>537</v>
      </c>
      <c r="D892" s="19" t="s">
        <v>218</v>
      </c>
      <c r="E892" s="20">
        <v>1590</v>
      </c>
      <c r="F892" s="20">
        <v>25.44</v>
      </c>
      <c r="G892" s="21"/>
      <c r="H892" s="22">
        <f t="shared" si="104"/>
        <v>0</v>
      </c>
      <c r="I892" s="1"/>
      <c r="J892" s="1"/>
      <c r="K892" s="1">
        <f t="shared" si="105"/>
        <v>0</v>
      </c>
    </row>
    <row r="893" spans="1:16" s="2" customFormat="1" ht="20.399999999999999" x14ac:dyDescent="0.25">
      <c r="A893" s="16" t="s">
        <v>1199</v>
      </c>
      <c r="B893" s="17" t="s">
        <v>539</v>
      </c>
      <c r="C893" s="18" t="s">
        <v>540</v>
      </c>
      <c r="D893" s="19" t="s">
        <v>48</v>
      </c>
      <c r="E893" s="20">
        <v>0.3</v>
      </c>
      <c r="F893" s="20">
        <v>4.7999999999999996E-3</v>
      </c>
      <c r="G893" s="21"/>
      <c r="H893" s="22">
        <f t="shared" si="104"/>
        <v>0</v>
      </c>
      <c r="I893" s="1"/>
      <c r="J893" s="1"/>
      <c r="K893" s="1">
        <f t="shared" si="105"/>
        <v>0</v>
      </c>
    </row>
    <row r="894" spans="1:16" s="2" customFormat="1" x14ac:dyDescent="0.25">
      <c r="A894" s="16" t="s">
        <v>1200</v>
      </c>
      <c r="B894" s="17" t="s">
        <v>542</v>
      </c>
      <c r="C894" s="18" t="s">
        <v>543</v>
      </c>
      <c r="D894" s="19" t="s">
        <v>218</v>
      </c>
      <c r="E894" s="20">
        <v>0.8</v>
      </c>
      <c r="F894" s="20">
        <v>1.2800000000000001E-2</v>
      </c>
      <c r="G894" s="21"/>
      <c r="H894" s="22">
        <f t="shared" si="104"/>
        <v>0</v>
      </c>
      <c r="I894" s="1"/>
      <c r="J894" s="1"/>
      <c r="K894" s="1">
        <f t="shared" si="105"/>
        <v>0</v>
      </c>
    </row>
    <row r="895" spans="1:16" s="2" customFormat="1" x14ac:dyDescent="0.25">
      <c r="A895" s="16" t="s">
        <v>1201</v>
      </c>
      <c r="B895" s="17" t="s">
        <v>545</v>
      </c>
      <c r="C895" s="18" t="s">
        <v>546</v>
      </c>
      <c r="D895" s="19" t="s">
        <v>218</v>
      </c>
      <c r="E895" s="20">
        <v>1710</v>
      </c>
      <c r="F895" s="20">
        <v>27.36</v>
      </c>
      <c r="G895" s="21"/>
      <c r="H895" s="22">
        <f t="shared" si="104"/>
        <v>0</v>
      </c>
      <c r="I895" s="1"/>
      <c r="J895" s="1"/>
      <c r="K895" s="1">
        <f t="shared" si="105"/>
        <v>0</v>
      </c>
    </row>
    <row r="896" spans="1:16" s="2" customFormat="1" x14ac:dyDescent="0.25">
      <c r="A896" s="16" t="s">
        <v>1202</v>
      </c>
      <c r="B896" s="17" t="s">
        <v>548</v>
      </c>
      <c r="C896" s="18" t="s">
        <v>549</v>
      </c>
      <c r="D896" s="19" t="s">
        <v>550</v>
      </c>
      <c r="E896" s="20">
        <v>0.15</v>
      </c>
      <c r="F896" s="20">
        <v>2.3999999999999998E-3</v>
      </c>
      <c r="G896" s="21"/>
      <c r="H896" s="22">
        <f t="shared" si="104"/>
        <v>0</v>
      </c>
      <c r="I896" s="1"/>
      <c r="J896" s="1"/>
      <c r="K896" s="1">
        <f t="shared" si="105"/>
        <v>0</v>
      </c>
    </row>
    <row r="897" spans="1:16" s="2" customFormat="1" ht="20.399999999999999" x14ac:dyDescent="0.25">
      <c r="A897" s="10" t="s">
        <v>1203</v>
      </c>
      <c r="B897" s="11" t="s">
        <v>648</v>
      </c>
      <c r="C897" s="12" t="s">
        <v>1204</v>
      </c>
      <c r="D897" s="13" t="s">
        <v>554</v>
      </c>
      <c r="E897" s="49">
        <v>0.16</v>
      </c>
      <c r="F897" s="50"/>
      <c r="G897" s="14"/>
      <c r="H897" s="15"/>
      <c r="I897" s="1"/>
      <c r="J897" s="1"/>
      <c r="K897" s="1"/>
      <c r="P897" s="2">
        <f>+E897/$O$18</f>
        <v>8.2051282051282051E-3</v>
      </c>
    </row>
    <row r="898" spans="1:16" s="2" customFormat="1" x14ac:dyDescent="0.25">
      <c r="A898" s="16" t="s">
        <v>1205</v>
      </c>
      <c r="B898" s="17" t="s">
        <v>24</v>
      </c>
      <c r="C898" s="18" t="s">
        <v>25</v>
      </c>
      <c r="D898" s="19" t="s">
        <v>26</v>
      </c>
      <c r="E898" s="20">
        <v>89.8</v>
      </c>
      <c r="F898" s="20">
        <v>14.368</v>
      </c>
      <c r="G898" s="21"/>
      <c r="H898" s="22">
        <f t="shared" ref="H898:H904" si="106">F898*G898</f>
        <v>0</v>
      </c>
      <c r="I898" s="1">
        <f>H898</f>
        <v>0</v>
      </c>
      <c r="J898" s="1"/>
      <c r="K898" s="1"/>
    </row>
    <row r="899" spans="1:16" s="2" customFormat="1" x14ac:dyDescent="0.25">
      <c r="A899" s="16" t="s">
        <v>1206</v>
      </c>
      <c r="B899" s="17" t="s">
        <v>28</v>
      </c>
      <c r="C899" s="18" t="s">
        <v>29</v>
      </c>
      <c r="D899" s="19" t="s">
        <v>26</v>
      </c>
      <c r="E899" s="20">
        <v>0.21</v>
      </c>
      <c r="F899" s="20">
        <v>3.3599999999999998E-2</v>
      </c>
      <c r="G899" s="21"/>
      <c r="H899" s="22">
        <f t="shared" si="106"/>
        <v>0</v>
      </c>
      <c r="I899" s="1">
        <f>H899</f>
        <v>0</v>
      </c>
      <c r="J899" s="1"/>
      <c r="K899" s="1"/>
    </row>
    <row r="900" spans="1:16" s="2" customFormat="1" x14ac:dyDescent="0.25">
      <c r="A900" s="16" t="s">
        <v>1207</v>
      </c>
      <c r="B900" s="17" t="s">
        <v>653</v>
      </c>
      <c r="C900" s="18" t="s">
        <v>654</v>
      </c>
      <c r="D900" s="19" t="s">
        <v>33</v>
      </c>
      <c r="E900" s="20">
        <v>26.08</v>
      </c>
      <c r="F900" s="20">
        <v>4.1727999999999996</v>
      </c>
      <c r="G900" s="21"/>
      <c r="H900" s="22">
        <f t="shared" si="106"/>
        <v>0</v>
      </c>
      <c r="I900" s="1"/>
      <c r="J900" s="1">
        <f>H900</f>
        <v>0</v>
      </c>
      <c r="K900" s="1"/>
    </row>
    <row r="901" spans="1:16" s="2" customFormat="1" x14ac:dyDescent="0.25">
      <c r="A901" s="16" t="s">
        <v>1208</v>
      </c>
      <c r="B901" s="17" t="s">
        <v>193</v>
      </c>
      <c r="C901" s="18" t="s">
        <v>167</v>
      </c>
      <c r="D901" s="19" t="s">
        <v>33</v>
      </c>
      <c r="E901" s="20">
        <v>0.21</v>
      </c>
      <c r="F901" s="20">
        <v>3.3599999999999998E-2</v>
      </c>
      <c r="G901" s="21"/>
      <c r="H901" s="22">
        <f t="shared" si="106"/>
        <v>0</v>
      </c>
      <c r="I901" s="1"/>
      <c r="J901" s="1">
        <f>H901</f>
        <v>0</v>
      </c>
      <c r="K901" s="1"/>
    </row>
    <row r="902" spans="1:16" s="2" customFormat="1" x14ac:dyDescent="0.25">
      <c r="A902" s="16" t="s">
        <v>1209</v>
      </c>
      <c r="B902" s="17" t="s">
        <v>562</v>
      </c>
      <c r="C902" s="18" t="s">
        <v>563</v>
      </c>
      <c r="D902" s="19" t="s">
        <v>96</v>
      </c>
      <c r="E902" s="20">
        <v>5.8999999999999999E-3</v>
      </c>
      <c r="F902" s="20">
        <v>9.4399999999999996E-4</v>
      </c>
      <c r="G902" s="21"/>
      <c r="H902" s="22">
        <f t="shared" si="106"/>
        <v>0</v>
      </c>
      <c r="I902" s="1"/>
      <c r="J902" s="1"/>
      <c r="K902" s="1">
        <f>H902</f>
        <v>0</v>
      </c>
    </row>
    <row r="903" spans="1:16" s="2" customFormat="1" x14ac:dyDescent="0.25">
      <c r="A903" s="16" t="s">
        <v>1210</v>
      </c>
      <c r="B903" s="17" t="s">
        <v>565</v>
      </c>
      <c r="C903" s="18" t="s">
        <v>566</v>
      </c>
      <c r="D903" s="19" t="s">
        <v>567</v>
      </c>
      <c r="E903" s="20">
        <v>40.200000000000003</v>
      </c>
      <c r="F903" s="20">
        <v>6.4320000000000004</v>
      </c>
      <c r="G903" s="21"/>
      <c r="H903" s="22">
        <f t="shared" si="106"/>
        <v>0</v>
      </c>
      <c r="I903" s="1"/>
      <c r="J903" s="1"/>
      <c r="K903" s="1">
        <f>H903</f>
        <v>0</v>
      </c>
    </row>
    <row r="904" spans="1:16" s="2" customFormat="1" x14ac:dyDescent="0.25">
      <c r="A904" s="16" t="s">
        <v>1211</v>
      </c>
      <c r="B904" s="17" t="s">
        <v>569</v>
      </c>
      <c r="C904" s="18" t="s">
        <v>570</v>
      </c>
      <c r="D904" s="19" t="s">
        <v>96</v>
      </c>
      <c r="E904" s="20">
        <v>7.5399999999999995E-2</v>
      </c>
      <c r="F904" s="20">
        <v>1.2064E-2</v>
      </c>
      <c r="G904" s="21"/>
      <c r="H904" s="22">
        <f t="shared" si="106"/>
        <v>0</v>
      </c>
      <c r="I904" s="1"/>
      <c r="J904" s="1"/>
      <c r="K904" s="1">
        <f>H904</f>
        <v>0</v>
      </c>
    </row>
    <row r="905" spans="1:16" s="2" customFormat="1" x14ac:dyDescent="0.25">
      <c r="A905" s="10" t="s">
        <v>1212</v>
      </c>
      <c r="B905" s="11" t="s">
        <v>572</v>
      </c>
      <c r="C905" s="12" t="s">
        <v>573</v>
      </c>
      <c r="D905" s="13" t="s">
        <v>63</v>
      </c>
      <c r="E905" s="49">
        <v>7.0000000000000001E-3</v>
      </c>
      <c r="F905" s="50"/>
      <c r="G905" s="14"/>
      <c r="H905" s="15"/>
      <c r="I905" s="1"/>
      <c r="J905" s="1"/>
      <c r="K905" s="1"/>
      <c r="P905" s="2">
        <f>+E905/$O$18</f>
        <v>3.58974358974359E-4</v>
      </c>
    </row>
    <row r="906" spans="1:16" s="2" customFormat="1" x14ac:dyDescent="0.25">
      <c r="A906" s="16" t="s">
        <v>1213</v>
      </c>
      <c r="B906" s="17" t="s">
        <v>24</v>
      </c>
      <c r="C906" s="18" t="s">
        <v>25</v>
      </c>
      <c r="D906" s="19" t="s">
        <v>26</v>
      </c>
      <c r="E906" s="20">
        <v>598.26</v>
      </c>
      <c r="F906" s="20">
        <v>4.1878200000000003</v>
      </c>
      <c r="G906" s="21"/>
      <c r="H906" s="22">
        <f t="shared" ref="H906:H919" si="107">F906*G906</f>
        <v>0</v>
      </c>
      <c r="I906" s="1">
        <f>H906</f>
        <v>0</v>
      </c>
      <c r="J906" s="1"/>
      <c r="K906" s="1"/>
    </row>
    <row r="907" spans="1:16" s="2" customFormat="1" x14ac:dyDescent="0.25">
      <c r="A907" s="16" t="s">
        <v>1214</v>
      </c>
      <c r="B907" s="17" t="s">
        <v>28</v>
      </c>
      <c r="C907" s="18" t="s">
        <v>29</v>
      </c>
      <c r="D907" s="19" t="s">
        <v>26</v>
      </c>
      <c r="E907" s="20">
        <v>19.7</v>
      </c>
      <c r="F907" s="20">
        <v>0.13789999999999999</v>
      </c>
      <c r="G907" s="21"/>
      <c r="H907" s="22">
        <f t="shared" si="107"/>
        <v>0</v>
      </c>
      <c r="I907" s="1">
        <f>H907</f>
        <v>0</v>
      </c>
      <c r="J907" s="1"/>
      <c r="K907" s="1"/>
    </row>
    <row r="908" spans="1:16" s="2" customFormat="1" x14ac:dyDescent="0.25">
      <c r="A908" s="16" t="s">
        <v>1215</v>
      </c>
      <c r="B908" s="17" t="s">
        <v>108</v>
      </c>
      <c r="C908" s="18" t="s">
        <v>109</v>
      </c>
      <c r="D908" s="19" t="s">
        <v>33</v>
      </c>
      <c r="E908" s="20">
        <v>0.27</v>
      </c>
      <c r="F908" s="20">
        <v>1.8900000000000002E-3</v>
      </c>
      <c r="G908" s="21"/>
      <c r="H908" s="22">
        <f t="shared" si="107"/>
        <v>0</v>
      </c>
      <c r="I908" s="1"/>
      <c r="J908" s="1">
        <f>H908</f>
        <v>0</v>
      </c>
      <c r="K908" s="1"/>
    </row>
    <row r="909" spans="1:16" s="2" customFormat="1" x14ac:dyDescent="0.25">
      <c r="A909" s="16" t="s">
        <v>1216</v>
      </c>
      <c r="B909" s="17" t="s">
        <v>578</v>
      </c>
      <c r="C909" s="18" t="s">
        <v>579</v>
      </c>
      <c r="D909" s="19" t="s">
        <v>33</v>
      </c>
      <c r="E909" s="20">
        <v>29.16</v>
      </c>
      <c r="F909" s="20">
        <v>0.20412</v>
      </c>
      <c r="G909" s="21"/>
      <c r="H909" s="22">
        <f t="shared" si="107"/>
        <v>0</v>
      </c>
      <c r="I909" s="1"/>
      <c r="J909" s="1">
        <f>H909</f>
        <v>0</v>
      </c>
      <c r="K909" s="1"/>
    </row>
    <row r="910" spans="1:16" s="2" customFormat="1" x14ac:dyDescent="0.25">
      <c r="A910" s="16" t="s">
        <v>1217</v>
      </c>
      <c r="B910" s="17" t="s">
        <v>581</v>
      </c>
      <c r="C910" s="18" t="s">
        <v>582</v>
      </c>
      <c r="D910" s="19" t="s">
        <v>33</v>
      </c>
      <c r="E910" s="20">
        <v>0.86</v>
      </c>
      <c r="F910" s="20">
        <v>6.0200000000000002E-3</v>
      </c>
      <c r="G910" s="21"/>
      <c r="H910" s="22">
        <f t="shared" si="107"/>
        <v>0</v>
      </c>
      <c r="I910" s="1"/>
      <c r="J910" s="1">
        <f>H910</f>
        <v>0</v>
      </c>
      <c r="K910" s="1"/>
    </row>
    <row r="911" spans="1:16" s="2" customFormat="1" x14ac:dyDescent="0.25">
      <c r="A911" s="16" t="s">
        <v>1218</v>
      </c>
      <c r="B911" s="17" t="s">
        <v>166</v>
      </c>
      <c r="C911" s="18" t="s">
        <v>167</v>
      </c>
      <c r="D911" s="19" t="s">
        <v>33</v>
      </c>
      <c r="E911" s="20">
        <v>1.08</v>
      </c>
      <c r="F911" s="20">
        <v>7.5600000000000007E-3</v>
      </c>
      <c r="G911" s="21"/>
      <c r="H911" s="22">
        <f t="shared" si="107"/>
        <v>0</v>
      </c>
      <c r="I911" s="1"/>
      <c r="J911" s="1">
        <f>H911</f>
        <v>0</v>
      </c>
      <c r="K911" s="1"/>
    </row>
    <row r="912" spans="1:16" s="2" customFormat="1" x14ac:dyDescent="0.25">
      <c r="A912" s="16" t="s">
        <v>1219</v>
      </c>
      <c r="B912" s="17" t="s">
        <v>585</v>
      </c>
      <c r="C912" s="18" t="s">
        <v>586</v>
      </c>
      <c r="D912" s="19" t="s">
        <v>48</v>
      </c>
      <c r="E912" s="20">
        <v>102</v>
      </c>
      <c r="F912" s="20">
        <v>0.71399999999999997</v>
      </c>
      <c r="G912" s="21"/>
      <c r="H912" s="22">
        <f t="shared" si="107"/>
        <v>0</v>
      </c>
      <c r="I912" s="1"/>
      <c r="J912" s="1"/>
      <c r="K912" s="1">
        <f t="shared" ref="K912:K919" si="108">H912</f>
        <v>0</v>
      </c>
    </row>
    <row r="913" spans="1:16" s="2" customFormat="1" x14ac:dyDescent="0.25">
      <c r="A913" s="16" t="s">
        <v>1220</v>
      </c>
      <c r="B913" s="17" t="s">
        <v>201</v>
      </c>
      <c r="C913" s="18" t="s">
        <v>202</v>
      </c>
      <c r="D913" s="19" t="s">
        <v>48</v>
      </c>
      <c r="E913" s="20">
        <v>0.42399999999999999</v>
      </c>
      <c r="F913" s="20">
        <v>2.9680000000000002E-3</v>
      </c>
      <c r="G913" s="21"/>
      <c r="H913" s="22">
        <f t="shared" si="107"/>
        <v>0</v>
      </c>
      <c r="I913" s="1"/>
      <c r="J913" s="1"/>
      <c r="K913" s="1">
        <f t="shared" si="108"/>
        <v>0</v>
      </c>
    </row>
    <row r="914" spans="1:16" s="2" customFormat="1" x14ac:dyDescent="0.25">
      <c r="A914" s="16" t="s">
        <v>1221</v>
      </c>
      <c r="B914" s="17" t="s">
        <v>210</v>
      </c>
      <c r="C914" s="18" t="s">
        <v>211</v>
      </c>
      <c r="D914" s="19" t="s">
        <v>96</v>
      </c>
      <c r="E914" s="20">
        <v>0.03</v>
      </c>
      <c r="F914" s="20">
        <v>2.1000000000000001E-4</v>
      </c>
      <c r="G914" s="21"/>
      <c r="H914" s="22">
        <f t="shared" si="107"/>
        <v>0</v>
      </c>
      <c r="I914" s="1"/>
      <c r="J914" s="1"/>
      <c r="K914" s="1">
        <f t="shared" si="108"/>
        <v>0</v>
      </c>
    </row>
    <row r="915" spans="1:16" s="2" customFormat="1" x14ac:dyDescent="0.25">
      <c r="A915" s="16" t="s">
        <v>1222</v>
      </c>
      <c r="B915" s="17" t="s">
        <v>213</v>
      </c>
      <c r="C915" s="18" t="s">
        <v>214</v>
      </c>
      <c r="D915" s="19" t="s">
        <v>96</v>
      </c>
      <c r="E915" s="20">
        <v>8.2000000000000003E-2</v>
      </c>
      <c r="F915" s="20">
        <v>5.7400000000000007E-4</v>
      </c>
      <c r="G915" s="21"/>
      <c r="H915" s="22">
        <f t="shared" si="107"/>
        <v>0</v>
      </c>
      <c r="I915" s="1"/>
      <c r="J915" s="1"/>
      <c r="K915" s="1">
        <f t="shared" si="108"/>
        <v>0</v>
      </c>
    </row>
    <row r="916" spans="1:16" s="2" customFormat="1" x14ac:dyDescent="0.25">
      <c r="A916" s="16" t="s">
        <v>1223</v>
      </c>
      <c r="B916" s="17" t="s">
        <v>591</v>
      </c>
      <c r="C916" s="18" t="s">
        <v>592</v>
      </c>
      <c r="D916" s="19" t="s">
        <v>96</v>
      </c>
      <c r="E916" s="20">
        <v>7.6200000000000004E-2</v>
      </c>
      <c r="F916" s="20">
        <v>5.3340000000000006E-4</v>
      </c>
      <c r="G916" s="21"/>
      <c r="H916" s="22">
        <f t="shared" si="107"/>
        <v>0</v>
      </c>
      <c r="I916" s="1"/>
      <c r="J916" s="1"/>
      <c r="K916" s="1">
        <f t="shared" si="108"/>
        <v>0</v>
      </c>
    </row>
    <row r="917" spans="1:16" s="2" customFormat="1" x14ac:dyDescent="0.25">
      <c r="A917" s="16" t="s">
        <v>1224</v>
      </c>
      <c r="B917" s="17" t="s">
        <v>594</v>
      </c>
      <c r="C917" s="18" t="s">
        <v>595</v>
      </c>
      <c r="D917" s="19" t="s">
        <v>218</v>
      </c>
      <c r="E917" s="20">
        <v>75</v>
      </c>
      <c r="F917" s="20">
        <v>0.52500000000000002</v>
      </c>
      <c r="G917" s="21"/>
      <c r="H917" s="22">
        <f t="shared" si="107"/>
        <v>0</v>
      </c>
      <c r="I917" s="1"/>
      <c r="J917" s="1"/>
      <c r="K917" s="1">
        <f t="shared" si="108"/>
        <v>0</v>
      </c>
    </row>
    <row r="918" spans="1:16" s="2" customFormat="1" ht="20.399999999999999" x14ac:dyDescent="0.25">
      <c r="A918" s="16" t="s">
        <v>1225</v>
      </c>
      <c r="B918" s="17" t="s">
        <v>597</v>
      </c>
      <c r="C918" s="18" t="s">
        <v>598</v>
      </c>
      <c r="D918" s="19" t="s">
        <v>48</v>
      </c>
      <c r="E918" s="20">
        <v>0.7</v>
      </c>
      <c r="F918" s="20">
        <v>4.8999999999999998E-3</v>
      </c>
      <c r="G918" s="21"/>
      <c r="H918" s="22">
        <f t="shared" si="107"/>
        <v>0</v>
      </c>
      <c r="I918" s="1"/>
      <c r="J918" s="1"/>
      <c r="K918" s="1">
        <f t="shared" si="108"/>
        <v>0</v>
      </c>
    </row>
    <row r="919" spans="1:16" s="2" customFormat="1" x14ac:dyDescent="0.25">
      <c r="A919" s="16" t="s">
        <v>1226</v>
      </c>
      <c r="B919" s="17" t="s">
        <v>600</v>
      </c>
      <c r="C919" s="18" t="s">
        <v>601</v>
      </c>
      <c r="D919" s="19" t="s">
        <v>218</v>
      </c>
      <c r="E919" s="20">
        <v>65.099999999999994</v>
      </c>
      <c r="F919" s="20">
        <v>0.45569999999999999</v>
      </c>
      <c r="G919" s="21"/>
      <c r="H919" s="22">
        <f t="shared" si="107"/>
        <v>0</v>
      </c>
      <c r="I919" s="1"/>
      <c r="J919" s="1"/>
      <c r="K919" s="1">
        <f t="shared" si="108"/>
        <v>0</v>
      </c>
    </row>
    <row r="920" spans="1:16" s="2" customFormat="1" x14ac:dyDescent="0.25">
      <c r="A920" s="6"/>
      <c r="B920" s="51"/>
      <c r="C920" s="52"/>
      <c r="D920" s="52"/>
      <c r="E920" s="52"/>
      <c r="F920" s="52"/>
      <c r="G920" s="53"/>
      <c r="H920" s="8"/>
      <c r="I920" s="1"/>
      <c r="J920" s="1"/>
      <c r="K920" s="1"/>
      <c r="P920" s="2">
        <f>+E920/$O$18</f>
        <v>0</v>
      </c>
    </row>
    <row r="921" spans="1:16" s="2" customFormat="1" x14ac:dyDescent="0.25">
      <c r="A921" s="6"/>
      <c r="B921" s="51" t="s">
        <v>1227</v>
      </c>
      <c r="C921" s="52"/>
      <c r="D921" s="52"/>
      <c r="E921" s="52"/>
      <c r="F921" s="52"/>
      <c r="G921" s="53"/>
      <c r="H921" s="8">
        <f>E921*G921</f>
        <v>0</v>
      </c>
      <c r="I921" s="1"/>
      <c r="J921" s="1"/>
      <c r="K921" s="1"/>
      <c r="P921" s="2">
        <f>+E921/$O$18</f>
        <v>0</v>
      </c>
    </row>
    <row r="922" spans="1:16" s="2" customFormat="1" x14ac:dyDescent="0.25">
      <c r="A922" s="10" t="s">
        <v>1228</v>
      </c>
      <c r="B922" s="11" t="s">
        <v>604</v>
      </c>
      <c r="C922" s="12" t="s">
        <v>995</v>
      </c>
      <c r="D922" s="13" t="s">
        <v>473</v>
      </c>
      <c r="E922" s="49">
        <v>2.1000000000000001E-2</v>
      </c>
      <c r="F922" s="50"/>
      <c r="G922" s="14"/>
      <c r="H922" s="15"/>
      <c r="I922" s="1"/>
      <c r="J922" s="1"/>
      <c r="K922" s="1"/>
      <c r="P922" s="2">
        <f>+E922/$O$18</f>
        <v>1.0769230769230771E-3</v>
      </c>
    </row>
    <row r="923" spans="1:16" s="2" customFormat="1" x14ac:dyDescent="0.25">
      <c r="A923" s="16" t="s">
        <v>1229</v>
      </c>
      <c r="B923" s="17" t="s">
        <v>24</v>
      </c>
      <c r="C923" s="18" t="s">
        <v>25</v>
      </c>
      <c r="D923" s="19" t="s">
        <v>26</v>
      </c>
      <c r="E923" s="20">
        <v>662</v>
      </c>
      <c r="F923" s="20">
        <v>13.902000000000001</v>
      </c>
      <c r="G923" s="21"/>
      <c r="H923" s="22">
        <f t="shared" ref="H923:H939" si="109">F923*G923</f>
        <v>0</v>
      </c>
      <c r="I923" s="1">
        <f>H923</f>
        <v>0</v>
      </c>
      <c r="J923" s="1"/>
      <c r="K923" s="1"/>
    </row>
    <row r="924" spans="1:16" s="2" customFormat="1" x14ac:dyDescent="0.25">
      <c r="A924" s="16" t="s">
        <v>1230</v>
      </c>
      <c r="B924" s="17" t="s">
        <v>28</v>
      </c>
      <c r="C924" s="18" t="s">
        <v>29</v>
      </c>
      <c r="D924" s="19" t="s">
        <v>26</v>
      </c>
      <c r="E924" s="20">
        <v>222.62</v>
      </c>
      <c r="F924" s="20">
        <v>4.67502</v>
      </c>
      <c r="G924" s="21"/>
      <c r="H924" s="22">
        <f t="shared" si="109"/>
        <v>0</v>
      </c>
      <c r="I924" s="1">
        <f>H924</f>
        <v>0</v>
      </c>
      <c r="J924" s="1"/>
      <c r="K924" s="1"/>
    </row>
    <row r="925" spans="1:16" s="2" customFormat="1" x14ac:dyDescent="0.25">
      <c r="A925" s="16" t="s">
        <v>1231</v>
      </c>
      <c r="B925" s="17" t="s">
        <v>381</v>
      </c>
      <c r="C925" s="18" t="s">
        <v>382</v>
      </c>
      <c r="D925" s="19" t="s">
        <v>33</v>
      </c>
      <c r="E925" s="20">
        <v>133.19</v>
      </c>
      <c r="F925" s="20">
        <v>2.7969900000000001</v>
      </c>
      <c r="G925" s="21"/>
      <c r="H925" s="22">
        <f t="shared" si="109"/>
        <v>0</v>
      </c>
      <c r="I925" s="1"/>
      <c r="J925" s="1">
        <f t="shared" ref="J925:J933" si="110">H925</f>
        <v>0</v>
      </c>
      <c r="K925" s="1"/>
    </row>
    <row r="926" spans="1:16" s="2" customFormat="1" x14ac:dyDescent="0.25">
      <c r="A926" s="16" t="s">
        <v>1232</v>
      </c>
      <c r="B926" s="17" t="s">
        <v>478</v>
      </c>
      <c r="C926" s="18" t="s">
        <v>479</v>
      </c>
      <c r="D926" s="19" t="s">
        <v>33</v>
      </c>
      <c r="E926" s="20">
        <v>1.65</v>
      </c>
      <c r="F926" s="20">
        <v>3.465E-2</v>
      </c>
      <c r="G926" s="21"/>
      <c r="H926" s="22">
        <f t="shared" si="109"/>
        <v>0</v>
      </c>
      <c r="I926" s="1"/>
      <c r="J926" s="1">
        <f t="shared" si="110"/>
        <v>0</v>
      </c>
      <c r="K926" s="1"/>
    </row>
    <row r="927" spans="1:16" s="2" customFormat="1" x14ac:dyDescent="0.25">
      <c r="A927" s="16" t="s">
        <v>1233</v>
      </c>
      <c r="B927" s="17" t="s">
        <v>611</v>
      </c>
      <c r="C927" s="18" t="s">
        <v>612</v>
      </c>
      <c r="D927" s="19" t="s">
        <v>33</v>
      </c>
      <c r="E927" s="20">
        <v>35.06</v>
      </c>
      <c r="F927" s="20">
        <v>0.73626000000000014</v>
      </c>
      <c r="G927" s="21"/>
      <c r="H927" s="22">
        <f t="shared" si="109"/>
        <v>0</v>
      </c>
      <c r="I927" s="1"/>
      <c r="J927" s="1">
        <f t="shared" si="110"/>
        <v>0</v>
      </c>
      <c r="K927" s="1"/>
    </row>
    <row r="928" spans="1:16" s="2" customFormat="1" x14ac:dyDescent="0.25">
      <c r="A928" s="16" t="s">
        <v>1234</v>
      </c>
      <c r="B928" s="17" t="s">
        <v>482</v>
      </c>
      <c r="C928" s="18" t="s">
        <v>483</v>
      </c>
      <c r="D928" s="19" t="s">
        <v>33</v>
      </c>
      <c r="E928" s="20">
        <v>66</v>
      </c>
      <c r="F928" s="20">
        <v>1.3860000000000001</v>
      </c>
      <c r="G928" s="21"/>
      <c r="H928" s="22">
        <f t="shared" si="109"/>
        <v>0</v>
      </c>
      <c r="I928" s="1"/>
      <c r="J928" s="1">
        <f t="shared" si="110"/>
        <v>0</v>
      </c>
      <c r="K928" s="1"/>
    </row>
    <row r="929" spans="1:16" s="2" customFormat="1" x14ac:dyDescent="0.25">
      <c r="A929" s="16" t="s">
        <v>1235</v>
      </c>
      <c r="B929" s="17" t="s">
        <v>485</v>
      </c>
      <c r="C929" s="18" t="s">
        <v>486</v>
      </c>
      <c r="D929" s="19" t="s">
        <v>33</v>
      </c>
      <c r="E929" s="20">
        <v>6.15</v>
      </c>
      <c r="F929" s="20">
        <v>0.12915000000000001</v>
      </c>
      <c r="G929" s="21"/>
      <c r="H929" s="22">
        <f t="shared" si="109"/>
        <v>0</v>
      </c>
      <c r="I929" s="1"/>
      <c r="J929" s="1">
        <f t="shared" si="110"/>
        <v>0</v>
      </c>
      <c r="K929" s="1"/>
    </row>
    <row r="930" spans="1:16" s="2" customFormat="1" x14ac:dyDescent="0.25">
      <c r="A930" s="16" t="s">
        <v>1236</v>
      </c>
      <c r="B930" s="17" t="s">
        <v>190</v>
      </c>
      <c r="C930" s="18" t="s">
        <v>191</v>
      </c>
      <c r="D930" s="19" t="s">
        <v>33</v>
      </c>
      <c r="E930" s="20">
        <v>46.06</v>
      </c>
      <c r="F930" s="20">
        <v>0.96726000000000012</v>
      </c>
      <c r="G930" s="21"/>
      <c r="H930" s="22">
        <f t="shared" si="109"/>
        <v>0</v>
      </c>
      <c r="I930" s="1"/>
      <c r="J930" s="1">
        <f t="shared" si="110"/>
        <v>0</v>
      </c>
      <c r="K930" s="1"/>
    </row>
    <row r="931" spans="1:16" s="2" customFormat="1" x14ac:dyDescent="0.25">
      <c r="A931" s="16" t="s">
        <v>1237</v>
      </c>
      <c r="B931" s="17" t="s">
        <v>193</v>
      </c>
      <c r="C931" s="18" t="s">
        <v>167</v>
      </c>
      <c r="D931" s="19" t="s">
        <v>33</v>
      </c>
      <c r="E931" s="20">
        <v>0.51</v>
      </c>
      <c r="F931" s="20">
        <v>1.0710000000000001E-2</v>
      </c>
      <c r="G931" s="21"/>
      <c r="H931" s="22">
        <f t="shared" si="109"/>
        <v>0</v>
      </c>
      <c r="I931" s="1"/>
      <c r="J931" s="1">
        <f t="shared" si="110"/>
        <v>0</v>
      </c>
      <c r="K931" s="1"/>
    </row>
    <row r="932" spans="1:16" s="2" customFormat="1" ht="20.399999999999999" x14ac:dyDescent="0.25">
      <c r="A932" s="16" t="s">
        <v>1238</v>
      </c>
      <c r="B932" s="17" t="s">
        <v>490</v>
      </c>
      <c r="C932" s="18" t="s">
        <v>491</v>
      </c>
      <c r="D932" s="19" t="s">
        <v>33</v>
      </c>
      <c r="E932" s="20">
        <v>24.6</v>
      </c>
      <c r="F932" s="20">
        <v>0.51660000000000006</v>
      </c>
      <c r="G932" s="21"/>
      <c r="H932" s="22">
        <f t="shared" si="109"/>
        <v>0</v>
      </c>
      <c r="I932" s="1"/>
      <c r="J932" s="1">
        <f t="shared" si="110"/>
        <v>0</v>
      </c>
      <c r="K932" s="1"/>
    </row>
    <row r="933" spans="1:16" s="2" customFormat="1" ht="20.399999999999999" x14ac:dyDescent="0.25">
      <c r="A933" s="16" t="s">
        <v>1239</v>
      </c>
      <c r="B933" s="17" t="s">
        <v>493</v>
      </c>
      <c r="C933" s="18" t="s">
        <v>494</v>
      </c>
      <c r="D933" s="19" t="s">
        <v>33</v>
      </c>
      <c r="E933" s="20">
        <v>42.5</v>
      </c>
      <c r="F933" s="20">
        <v>0.89250000000000007</v>
      </c>
      <c r="G933" s="21"/>
      <c r="H933" s="22">
        <f t="shared" si="109"/>
        <v>0</v>
      </c>
      <c r="I933" s="1"/>
      <c r="J933" s="1">
        <f t="shared" si="110"/>
        <v>0</v>
      </c>
      <c r="K933" s="1"/>
    </row>
    <row r="934" spans="1:16" s="2" customFormat="1" x14ac:dyDescent="0.25">
      <c r="A934" s="16" t="s">
        <v>1240</v>
      </c>
      <c r="B934" s="17" t="s">
        <v>201</v>
      </c>
      <c r="C934" s="18" t="s">
        <v>202</v>
      </c>
      <c r="D934" s="19" t="s">
        <v>48</v>
      </c>
      <c r="E934" s="20">
        <v>252</v>
      </c>
      <c r="F934" s="20">
        <v>5.2920000000000007</v>
      </c>
      <c r="G934" s="21"/>
      <c r="H934" s="22">
        <f t="shared" si="109"/>
        <v>0</v>
      </c>
      <c r="I934" s="1"/>
      <c r="J934" s="1"/>
      <c r="K934" s="1">
        <f t="shared" ref="K934:K940" si="111">H934</f>
        <v>0</v>
      </c>
    </row>
    <row r="935" spans="1:16" s="2" customFormat="1" x14ac:dyDescent="0.25">
      <c r="A935" s="16" t="s">
        <v>1241</v>
      </c>
      <c r="B935" s="17" t="s">
        <v>497</v>
      </c>
      <c r="C935" s="18" t="s">
        <v>498</v>
      </c>
      <c r="D935" s="19" t="s">
        <v>96</v>
      </c>
      <c r="E935" s="20">
        <v>7.0000000000000007E-2</v>
      </c>
      <c r="F935" s="20">
        <v>1.4700000000000002E-3</v>
      </c>
      <c r="G935" s="21"/>
      <c r="H935" s="22">
        <f t="shared" si="109"/>
        <v>0</v>
      </c>
      <c r="I935" s="1"/>
      <c r="J935" s="1"/>
      <c r="K935" s="1">
        <f t="shared" si="111"/>
        <v>0</v>
      </c>
    </row>
    <row r="936" spans="1:16" s="2" customFormat="1" x14ac:dyDescent="0.25">
      <c r="A936" s="16" t="s">
        <v>1242</v>
      </c>
      <c r="B936" s="17" t="s">
        <v>500</v>
      </c>
      <c r="C936" s="18" t="s">
        <v>501</v>
      </c>
      <c r="D936" s="19" t="s">
        <v>96</v>
      </c>
      <c r="E936" s="20">
        <v>0.14000000000000001</v>
      </c>
      <c r="F936" s="20">
        <v>2.9400000000000003E-3</v>
      </c>
      <c r="G936" s="21"/>
      <c r="H936" s="22">
        <f t="shared" si="109"/>
        <v>0</v>
      </c>
      <c r="I936" s="1"/>
      <c r="J936" s="1"/>
      <c r="K936" s="1">
        <f t="shared" si="111"/>
        <v>0</v>
      </c>
    </row>
    <row r="937" spans="1:16" s="2" customFormat="1" ht="20.399999999999999" x14ac:dyDescent="0.25">
      <c r="A937" s="16" t="s">
        <v>1243</v>
      </c>
      <c r="B937" s="17" t="s">
        <v>220</v>
      </c>
      <c r="C937" s="18" t="s">
        <v>221</v>
      </c>
      <c r="D937" s="19" t="s">
        <v>48</v>
      </c>
      <c r="E937" s="20">
        <v>0.24</v>
      </c>
      <c r="F937" s="20">
        <v>5.0400000000000002E-3</v>
      </c>
      <c r="G937" s="21"/>
      <c r="H937" s="22">
        <f t="shared" si="109"/>
        <v>0</v>
      </c>
      <c r="I937" s="1"/>
      <c r="J937" s="1"/>
      <c r="K937" s="1">
        <f t="shared" si="111"/>
        <v>0</v>
      </c>
    </row>
    <row r="938" spans="1:16" s="2" customFormat="1" x14ac:dyDescent="0.25">
      <c r="A938" s="16" t="s">
        <v>1244</v>
      </c>
      <c r="B938" s="17" t="s">
        <v>504</v>
      </c>
      <c r="C938" s="18" t="s">
        <v>505</v>
      </c>
      <c r="D938" s="19" t="s">
        <v>225</v>
      </c>
      <c r="E938" s="20">
        <v>6.6</v>
      </c>
      <c r="F938" s="20">
        <v>0.1386</v>
      </c>
      <c r="G938" s="21"/>
      <c r="H938" s="22">
        <f t="shared" si="109"/>
        <v>0</v>
      </c>
      <c r="I938" s="1"/>
      <c r="J938" s="1"/>
      <c r="K938" s="1">
        <f t="shared" si="111"/>
        <v>0</v>
      </c>
    </row>
    <row r="939" spans="1:16" s="2" customFormat="1" x14ac:dyDescent="0.25">
      <c r="A939" s="16" t="s">
        <v>1245</v>
      </c>
      <c r="B939" s="17" t="s">
        <v>507</v>
      </c>
      <c r="C939" s="18" t="s">
        <v>508</v>
      </c>
      <c r="D939" s="19" t="s">
        <v>96</v>
      </c>
      <c r="E939" s="20">
        <v>0.09</v>
      </c>
      <c r="F939" s="20">
        <v>1.89E-3</v>
      </c>
      <c r="G939" s="21"/>
      <c r="H939" s="22">
        <f t="shared" si="109"/>
        <v>0</v>
      </c>
      <c r="I939" s="1"/>
      <c r="J939" s="1"/>
      <c r="K939" s="1">
        <f t="shared" si="111"/>
        <v>0</v>
      </c>
    </row>
    <row r="940" spans="1:16" s="2" customFormat="1" x14ac:dyDescent="0.25">
      <c r="A940" s="10" t="s">
        <v>1246</v>
      </c>
      <c r="B940" s="11" t="s">
        <v>626</v>
      </c>
      <c r="C940" s="12" t="s">
        <v>627</v>
      </c>
      <c r="D940" s="13" t="s">
        <v>512</v>
      </c>
      <c r="E940" s="49">
        <v>21.084</v>
      </c>
      <c r="F940" s="50"/>
      <c r="G940" s="21"/>
      <c r="H940" s="15">
        <f>E940*G940</f>
        <v>0</v>
      </c>
      <c r="I940" s="1"/>
      <c r="J940" s="1"/>
      <c r="K940" s="1">
        <f t="shared" si="111"/>
        <v>0</v>
      </c>
      <c r="P940" s="2">
        <f>+E940/$O$18</f>
        <v>1.0812307692307692</v>
      </c>
    </row>
    <row r="941" spans="1:16" s="2" customFormat="1" ht="20.399999999999999" x14ac:dyDescent="0.25">
      <c r="A941" s="10" t="s">
        <v>1247</v>
      </c>
      <c r="B941" s="11" t="s">
        <v>629</v>
      </c>
      <c r="C941" s="12" t="s">
        <v>630</v>
      </c>
      <c r="D941" s="13" t="s">
        <v>473</v>
      </c>
      <c r="E941" s="49">
        <v>2.1000000000000001E-2</v>
      </c>
      <c r="F941" s="50"/>
      <c r="G941" s="14"/>
      <c r="H941" s="15"/>
      <c r="I941" s="1"/>
      <c r="J941" s="1"/>
      <c r="K941" s="1"/>
      <c r="P941" s="2">
        <f>+E941/$O$18</f>
        <v>1.0769230769230771E-3</v>
      </c>
    </row>
    <row r="942" spans="1:16" s="2" customFormat="1" x14ac:dyDescent="0.25">
      <c r="A942" s="16" t="s">
        <v>1248</v>
      </c>
      <c r="B942" s="17" t="s">
        <v>24</v>
      </c>
      <c r="C942" s="18" t="s">
        <v>25</v>
      </c>
      <c r="D942" s="19" t="s">
        <v>26</v>
      </c>
      <c r="E942" s="20">
        <v>62.9</v>
      </c>
      <c r="F942" s="20">
        <v>1.3209</v>
      </c>
      <c r="G942" s="21"/>
      <c r="H942" s="22">
        <f t="shared" ref="H942:H955" si="112">F942*G942</f>
        <v>0</v>
      </c>
      <c r="I942" s="1">
        <f>H942</f>
        <v>0</v>
      </c>
      <c r="J942" s="1"/>
      <c r="K942" s="1"/>
    </row>
    <row r="943" spans="1:16" s="2" customFormat="1" x14ac:dyDescent="0.25">
      <c r="A943" s="16" t="s">
        <v>1249</v>
      </c>
      <c r="B943" s="17" t="s">
        <v>28</v>
      </c>
      <c r="C943" s="18" t="s">
        <v>29</v>
      </c>
      <c r="D943" s="19" t="s">
        <v>26</v>
      </c>
      <c r="E943" s="20">
        <v>197.29</v>
      </c>
      <c r="F943" s="20">
        <v>4.1430899999999999</v>
      </c>
      <c r="G943" s="21"/>
      <c r="H943" s="22">
        <f t="shared" si="112"/>
        <v>0</v>
      </c>
      <c r="I943" s="1">
        <f>H943</f>
        <v>0</v>
      </c>
      <c r="J943" s="1"/>
      <c r="K943" s="1"/>
    </row>
    <row r="944" spans="1:16" s="2" customFormat="1" x14ac:dyDescent="0.25">
      <c r="A944" s="16" t="s">
        <v>1250</v>
      </c>
      <c r="B944" s="17" t="s">
        <v>108</v>
      </c>
      <c r="C944" s="18" t="s">
        <v>109</v>
      </c>
      <c r="D944" s="19" t="s">
        <v>33</v>
      </c>
      <c r="E944" s="20">
        <v>0.12</v>
      </c>
      <c r="F944" s="20">
        <v>2.5200000000000001E-3</v>
      </c>
      <c r="G944" s="21"/>
      <c r="H944" s="22">
        <f t="shared" si="112"/>
        <v>0</v>
      </c>
      <c r="I944" s="1"/>
      <c r="J944" s="1">
        <f>H944</f>
        <v>0</v>
      </c>
      <c r="K944" s="1"/>
    </row>
    <row r="945" spans="1:16" s="2" customFormat="1" x14ac:dyDescent="0.25">
      <c r="A945" s="16" t="s">
        <v>1251</v>
      </c>
      <c r="B945" s="17" t="s">
        <v>611</v>
      </c>
      <c r="C945" s="18" t="s">
        <v>612</v>
      </c>
      <c r="D945" s="19" t="s">
        <v>33</v>
      </c>
      <c r="E945" s="20">
        <v>58.41</v>
      </c>
      <c r="F945" s="20">
        <v>1.22661</v>
      </c>
      <c r="G945" s="21"/>
      <c r="H945" s="22">
        <f t="shared" si="112"/>
        <v>0</v>
      </c>
      <c r="I945" s="1"/>
      <c r="J945" s="1">
        <f>H945</f>
        <v>0</v>
      </c>
      <c r="K945" s="1"/>
    </row>
    <row r="946" spans="1:16" s="2" customFormat="1" x14ac:dyDescent="0.25">
      <c r="A946" s="16" t="s">
        <v>1252</v>
      </c>
      <c r="B946" s="17" t="s">
        <v>521</v>
      </c>
      <c r="C946" s="18" t="s">
        <v>522</v>
      </c>
      <c r="D946" s="19" t="s">
        <v>33</v>
      </c>
      <c r="E946" s="20">
        <v>18.5</v>
      </c>
      <c r="F946" s="20">
        <v>0.38850000000000001</v>
      </c>
      <c r="G946" s="21"/>
      <c r="H946" s="22">
        <f t="shared" si="112"/>
        <v>0</v>
      </c>
      <c r="I946" s="1"/>
      <c r="J946" s="1">
        <f>H946</f>
        <v>0</v>
      </c>
      <c r="K946" s="1"/>
    </row>
    <row r="947" spans="1:16" s="2" customFormat="1" x14ac:dyDescent="0.25">
      <c r="A947" s="16" t="s">
        <v>1253</v>
      </c>
      <c r="B947" s="17" t="s">
        <v>524</v>
      </c>
      <c r="C947" s="18" t="s">
        <v>525</v>
      </c>
      <c r="D947" s="19" t="s">
        <v>33</v>
      </c>
      <c r="E947" s="20">
        <v>50.88</v>
      </c>
      <c r="F947" s="20">
        <v>1.0684800000000001</v>
      </c>
      <c r="G947" s="21"/>
      <c r="H947" s="22">
        <f t="shared" si="112"/>
        <v>0</v>
      </c>
      <c r="I947" s="1"/>
      <c r="J947" s="1">
        <f>H947</f>
        <v>0</v>
      </c>
      <c r="K947" s="1"/>
    </row>
    <row r="948" spans="1:16" s="2" customFormat="1" x14ac:dyDescent="0.25">
      <c r="A948" s="16" t="s">
        <v>1254</v>
      </c>
      <c r="B948" s="17" t="s">
        <v>638</v>
      </c>
      <c r="C948" s="18" t="s">
        <v>639</v>
      </c>
      <c r="D948" s="19" t="s">
        <v>33</v>
      </c>
      <c r="E948" s="20">
        <v>3.65</v>
      </c>
      <c r="F948" s="20">
        <v>7.665000000000001E-2</v>
      </c>
      <c r="G948" s="21"/>
      <c r="H948" s="22">
        <f t="shared" si="112"/>
        <v>0</v>
      </c>
      <c r="I948" s="1"/>
      <c r="J948" s="1">
        <f>H948</f>
        <v>0</v>
      </c>
      <c r="K948" s="1"/>
    </row>
    <row r="949" spans="1:16" s="2" customFormat="1" x14ac:dyDescent="0.25">
      <c r="A949" s="16" t="s">
        <v>1255</v>
      </c>
      <c r="B949" s="17" t="s">
        <v>530</v>
      </c>
      <c r="C949" s="18" t="s">
        <v>531</v>
      </c>
      <c r="D949" s="19" t="s">
        <v>96</v>
      </c>
      <c r="E949" s="20">
        <v>0.222</v>
      </c>
      <c r="F949" s="20">
        <v>4.6620000000000003E-3</v>
      </c>
      <c r="G949" s="21"/>
      <c r="H949" s="22">
        <f t="shared" si="112"/>
        <v>0</v>
      </c>
      <c r="I949" s="1"/>
      <c r="J949" s="1"/>
      <c r="K949" s="1">
        <f t="shared" ref="K949:K955" si="113">H949</f>
        <v>0</v>
      </c>
    </row>
    <row r="950" spans="1:16" s="2" customFormat="1" x14ac:dyDescent="0.25">
      <c r="A950" s="16" t="s">
        <v>1256</v>
      </c>
      <c r="B950" s="17" t="s">
        <v>533</v>
      </c>
      <c r="C950" s="18" t="s">
        <v>534</v>
      </c>
      <c r="D950" s="19" t="s">
        <v>96</v>
      </c>
      <c r="E950" s="20">
        <v>4.1000000000000002E-2</v>
      </c>
      <c r="F950" s="20">
        <v>8.6100000000000011E-4</v>
      </c>
      <c r="G950" s="21"/>
      <c r="H950" s="22">
        <f t="shared" si="112"/>
        <v>0</v>
      </c>
      <c r="I950" s="1"/>
      <c r="J950" s="1"/>
      <c r="K950" s="1">
        <f t="shared" si="113"/>
        <v>0</v>
      </c>
    </row>
    <row r="951" spans="1:16" s="2" customFormat="1" x14ac:dyDescent="0.25">
      <c r="A951" s="16" t="s">
        <v>1257</v>
      </c>
      <c r="B951" s="17" t="s">
        <v>536</v>
      </c>
      <c r="C951" s="18" t="s">
        <v>537</v>
      </c>
      <c r="D951" s="19" t="s">
        <v>218</v>
      </c>
      <c r="E951" s="20">
        <v>1590</v>
      </c>
      <c r="F951" s="20">
        <v>33.39</v>
      </c>
      <c r="G951" s="21"/>
      <c r="H951" s="22">
        <f t="shared" si="112"/>
        <v>0</v>
      </c>
      <c r="I951" s="1"/>
      <c r="J951" s="1"/>
      <c r="K951" s="1">
        <f t="shared" si="113"/>
        <v>0</v>
      </c>
    </row>
    <row r="952" spans="1:16" s="2" customFormat="1" ht="20.399999999999999" x14ac:dyDescent="0.25">
      <c r="A952" s="16" t="s">
        <v>1258</v>
      </c>
      <c r="B952" s="17" t="s">
        <v>539</v>
      </c>
      <c r="C952" s="18" t="s">
        <v>540</v>
      </c>
      <c r="D952" s="19" t="s">
        <v>48</v>
      </c>
      <c r="E952" s="20">
        <v>0.3</v>
      </c>
      <c r="F952" s="20">
        <v>6.3E-3</v>
      </c>
      <c r="G952" s="21"/>
      <c r="H952" s="22">
        <f t="shared" si="112"/>
        <v>0</v>
      </c>
      <c r="I952" s="1"/>
      <c r="J952" s="1"/>
      <c r="K952" s="1">
        <f t="shared" si="113"/>
        <v>0</v>
      </c>
    </row>
    <row r="953" spans="1:16" s="2" customFormat="1" x14ac:dyDescent="0.25">
      <c r="A953" s="16" t="s">
        <v>1259</v>
      </c>
      <c r="B953" s="17" t="s">
        <v>542</v>
      </c>
      <c r="C953" s="18" t="s">
        <v>543</v>
      </c>
      <c r="D953" s="19" t="s">
        <v>218</v>
      </c>
      <c r="E953" s="20">
        <v>0.8</v>
      </c>
      <c r="F953" s="20">
        <v>1.6800000000000002E-2</v>
      </c>
      <c r="G953" s="21"/>
      <c r="H953" s="22">
        <f t="shared" si="112"/>
        <v>0</v>
      </c>
      <c r="I953" s="1"/>
      <c r="J953" s="1"/>
      <c r="K953" s="1">
        <f t="shared" si="113"/>
        <v>0</v>
      </c>
    </row>
    <row r="954" spans="1:16" s="2" customFormat="1" x14ac:dyDescent="0.25">
      <c r="A954" s="16" t="s">
        <v>1260</v>
      </c>
      <c r="B954" s="17" t="s">
        <v>545</v>
      </c>
      <c r="C954" s="18" t="s">
        <v>546</v>
      </c>
      <c r="D954" s="19" t="s">
        <v>218</v>
      </c>
      <c r="E954" s="20">
        <v>1710</v>
      </c>
      <c r="F954" s="20">
        <v>35.910000000000004</v>
      </c>
      <c r="G954" s="21"/>
      <c r="H954" s="22">
        <f t="shared" si="112"/>
        <v>0</v>
      </c>
      <c r="I954" s="1"/>
      <c r="J954" s="1"/>
      <c r="K954" s="1">
        <f t="shared" si="113"/>
        <v>0</v>
      </c>
    </row>
    <row r="955" spans="1:16" s="2" customFormat="1" x14ac:dyDescent="0.25">
      <c r="A955" s="16" t="s">
        <v>1261</v>
      </c>
      <c r="B955" s="17" t="s">
        <v>548</v>
      </c>
      <c r="C955" s="18" t="s">
        <v>549</v>
      </c>
      <c r="D955" s="19" t="s">
        <v>550</v>
      </c>
      <c r="E955" s="20">
        <v>0.15</v>
      </c>
      <c r="F955" s="20">
        <v>3.15E-3</v>
      </c>
      <c r="G955" s="21"/>
      <c r="H955" s="22">
        <f t="shared" si="112"/>
        <v>0</v>
      </c>
      <c r="I955" s="1"/>
      <c r="J955" s="1"/>
      <c r="K955" s="1">
        <f t="shared" si="113"/>
        <v>0</v>
      </c>
    </row>
    <row r="956" spans="1:16" s="2" customFormat="1" ht="20.399999999999999" x14ac:dyDescent="0.25">
      <c r="A956" s="10" t="s">
        <v>1262</v>
      </c>
      <c r="B956" s="11" t="s">
        <v>648</v>
      </c>
      <c r="C956" s="12" t="s">
        <v>649</v>
      </c>
      <c r="D956" s="13" t="s">
        <v>554</v>
      </c>
      <c r="E956" s="49">
        <v>0.21</v>
      </c>
      <c r="F956" s="50"/>
      <c r="G956" s="14"/>
      <c r="H956" s="15"/>
      <c r="I956" s="1"/>
      <c r="J956" s="1"/>
      <c r="K956" s="1"/>
      <c r="P956" s="2">
        <f>+E956/$O$18</f>
        <v>1.0769230769230769E-2</v>
      </c>
    </row>
    <row r="957" spans="1:16" s="2" customFormat="1" x14ac:dyDescent="0.25">
      <c r="A957" s="16" t="s">
        <v>1263</v>
      </c>
      <c r="B957" s="17" t="s">
        <v>24</v>
      </c>
      <c r="C957" s="18" t="s">
        <v>25</v>
      </c>
      <c r="D957" s="19" t="s">
        <v>26</v>
      </c>
      <c r="E957" s="20">
        <v>89.8</v>
      </c>
      <c r="F957" s="20">
        <v>18.857999999999997</v>
      </c>
      <c r="G957" s="21"/>
      <c r="H957" s="22">
        <f t="shared" ref="H957:H963" si="114">F957*G957</f>
        <v>0</v>
      </c>
      <c r="I957" s="1">
        <f>H957</f>
        <v>0</v>
      </c>
      <c r="J957" s="1"/>
      <c r="K957" s="1"/>
    </row>
    <row r="958" spans="1:16" s="2" customFormat="1" x14ac:dyDescent="0.25">
      <c r="A958" s="16" t="s">
        <v>1264</v>
      </c>
      <c r="B958" s="17" t="s">
        <v>28</v>
      </c>
      <c r="C958" s="18" t="s">
        <v>29</v>
      </c>
      <c r="D958" s="19" t="s">
        <v>26</v>
      </c>
      <c r="E958" s="20">
        <v>0.21</v>
      </c>
      <c r="F958" s="20">
        <v>4.4099999999999993E-2</v>
      </c>
      <c r="G958" s="21"/>
      <c r="H958" s="22">
        <f t="shared" si="114"/>
        <v>0</v>
      </c>
      <c r="I958" s="1">
        <f>H958</f>
        <v>0</v>
      </c>
      <c r="J958" s="1"/>
      <c r="K958" s="1"/>
    </row>
    <row r="959" spans="1:16" s="2" customFormat="1" x14ac:dyDescent="0.25">
      <c r="A959" s="16" t="s">
        <v>1265</v>
      </c>
      <c r="B959" s="17" t="s">
        <v>653</v>
      </c>
      <c r="C959" s="18" t="s">
        <v>654</v>
      </c>
      <c r="D959" s="19" t="s">
        <v>33</v>
      </c>
      <c r="E959" s="20">
        <v>26.08</v>
      </c>
      <c r="F959" s="20">
        <v>5.476799999999999</v>
      </c>
      <c r="G959" s="21"/>
      <c r="H959" s="22">
        <f t="shared" si="114"/>
        <v>0</v>
      </c>
      <c r="I959" s="1"/>
      <c r="J959" s="1">
        <f>H959</f>
        <v>0</v>
      </c>
      <c r="K959" s="1"/>
    </row>
    <row r="960" spans="1:16" s="2" customFormat="1" x14ac:dyDescent="0.25">
      <c r="A960" s="16" t="s">
        <v>1266</v>
      </c>
      <c r="B960" s="17" t="s">
        <v>193</v>
      </c>
      <c r="C960" s="18" t="s">
        <v>167</v>
      </c>
      <c r="D960" s="19" t="s">
        <v>33</v>
      </c>
      <c r="E960" s="20">
        <v>0.21</v>
      </c>
      <c r="F960" s="20">
        <v>4.4099999999999993E-2</v>
      </c>
      <c r="G960" s="21"/>
      <c r="H960" s="22">
        <f t="shared" si="114"/>
        <v>0</v>
      </c>
      <c r="I960" s="1"/>
      <c r="J960" s="1">
        <f>H960</f>
        <v>0</v>
      </c>
      <c r="K960" s="1"/>
    </row>
    <row r="961" spans="1:16" s="2" customFormat="1" x14ac:dyDescent="0.25">
      <c r="A961" s="16" t="s">
        <v>1267</v>
      </c>
      <c r="B961" s="17" t="s">
        <v>562</v>
      </c>
      <c r="C961" s="18" t="s">
        <v>563</v>
      </c>
      <c r="D961" s="19" t="s">
        <v>96</v>
      </c>
      <c r="E961" s="20">
        <v>5.8999999999999999E-3</v>
      </c>
      <c r="F961" s="20">
        <v>1.2389999999999999E-3</v>
      </c>
      <c r="G961" s="21"/>
      <c r="H961" s="22">
        <f t="shared" si="114"/>
        <v>0</v>
      </c>
      <c r="I961" s="1"/>
      <c r="J961" s="1"/>
      <c r="K961" s="1">
        <f>H961</f>
        <v>0</v>
      </c>
    </row>
    <row r="962" spans="1:16" s="2" customFormat="1" x14ac:dyDescent="0.25">
      <c r="A962" s="16" t="s">
        <v>1268</v>
      </c>
      <c r="B962" s="17" t="s">
        <v>565</v>
      </c>
      <c r="C962" s="18" t="s">
        <v>566</v>
      </c>
      <c r="D962" s="19" t="s">
        <v>567</v>
      </c>
      <c r="E962" s="20">
        <v>40.200000000000003</v>
      </c>
      <c r="F962" s="20">
        <v>8.4420000000000002</v>
      </c>
      <c r="G962" s="21"/>
      <c r="H962" s="22">
        <f t="shared" si="114"/>
        <v>0</v>
      </c>
      <c r="I962" s="1"/>
      <c r="J962" s="1"/>
      <c r="K962" s="1">
        <f>H962</f>
        <v>0</v>
      </c>
    </row>
    <row r="963" spans="1:16" s="2" customFormat="1" x14ac:dyDescent="0.25">
      <c r="A963" s="16" t="s">
        <v>1269</v>
      </c>
      <c r="B963" s="17" t="s">
        <v>569</v>
      </c>
      <c r="C963" s="18" t="s">
        <v>570</v>
      </c>
      <c r="D963" s="19" t="s">
        <v>96</v>
      </c>
      <c r="E963" s="20">
        <v>7.5399999999999995E-2</v>
      </c>
      <c r="F963" s="20">
        <v>1.5833999999999997E-2</v>
      </c>
      <c r="G963" s="21"/>
      <c r="H963" s="22">
        <f t="shared" si="114"/>
        <v>0</v>
      </c>
      <c r="I963" s="1"/>
      <c r="J963" s="1"/>
      <c r="K963" s="1">
        <f>H963</f>
        <v>0</v>
      </c>
    </row>
    <row r="964" spans="1:16" s="2" customFormat="1" x14ac:dyDescent="0.25">
      <c r="A964" s="10" t="s">
        <v>1270</v>
      </c>
      <c r="B964" s="11" t="s">
        <v>572</v>
      </c>
      <c r="C964" s="12" t="s">
        <v>573</v>
      </c>
      <c r="D964" s="13" t="s">
        <v>63</v>
      </c>
      <c r="E964" s="49">
        <v>7.0000000000000001E-3</v>
      </c>
      <c r="F964" s="50"/>
      <c r="G964" s="14"/>
      <c r="H964" s="15"/>
      <c r="I964" s="1"/>
      <c r="J964" s="1"/>
      <c r="K964" s="1"/>
      <c r="P964" s="2">
        <f>+E964/$O$18</f>
        <v>3.58974358974359E-4</v>
      </c>
    </row>
    <row r="965" spans="1:16" s="2" customFormat="1" x14ac:dyDescent="0.25">
      <c r="A965" s="16" t="s">
        <v>1271</v>
      </c>
      <c r="B965" s="17" t="s">
        <v>24</v>
      </c>
      <c r="C965" s="18" t="s">
        <v>25</v>
      </c>
      <c r="D965" s="19" t="s">
        <v>26</v>
      </c>
      <c r="E965" s="20">
        <v>598.26</v>
      </c>
      <c r="F965" s="20">
        <v>4.1878200000000003</v>
      </c>
      <c r="G965" s="21"/>
      <c r="H965" s="22">
        <f t="shared" ref="H965:H978" si="115">F965*G965</f>
        <v>0</v>
      </c>
      <c r="I965" s="1">
        <f>H965</f>
        <v>0</v>
      </c>
      <c r="J965" s="1"/>
      <c r="K965" s="1"/>
    </row>
    <row r="966" spans="1:16" s="2" customFormat="1" x14ac:dyDescent="0.25">
      <c r="A966" s="16" t="s">
        <v>1272</v>
      </c>
      <c r="B966" s="17" t="s">
        <v>28</v>
      </c>
      <c r="C966" s="18" t="s">
        <v>29</v>
      </c>
      <c r="D966" s="19" t="s">
        <v>26</v>
      </c>
      <c r="E966" s="20">
        <v>19.7</v>
      </c>
      <c r="F966" s="20">
        <v>0.13789999999999999</v>
      </c>
      <c r="G966" s="21"/>
      <c r="H966" s="22">
        <f t="shared" si="115"/>
        <v>0</v>
      </c>
      <c r="I966" s="1">
        <f>H966</f>
        <v>0</v>
      </c>
      <c r="J966" s="1"/>
      <c r="K966" s="1"/>
    </row>
    <row r="967" spans="1:16" s="2" customFormat="1" x14ac:dyDescent="0.25">
      <c r="A967" s="16" t="s">
        <v>1273</v>
      </c>
      <c r="B967" s="17" t="s">
        <v>108</v>
      </c>
      <c r="C967" s="18" t="s">
        <v>109</v>
      </c>
      <c r="D967" s="19" t="s">
        <v>33</v>
      </c>
      <c r="E967" s="20">
        <v>0.27</v>
      </c>
      <c r="F967" s="20">
        <v>1.8900000000000002E-3</v>
      </c>
      <c r="G967" s="21"/>
      <c r="H967" s="22">
        <f t="shared" si="115"/>
        <v>0</v>
      </c>
      <c r="I967" s="1"/>
      <c r="J967" s="1">
        <f>H967</f>
        <v>0</v>
      </c>
      <c r="K967" s="1"/>
    </row>
    <row r="968" spans="1:16" s="2" customFormat="1" x14ac:dyDescent="0.25">
      <c r="A968" s="16" t="s">
        <v>1274</v>
      </c>
      <c r="B968" s="17" t="s">
        <v>578</v>
      </c>
      <c r="C968" s="18" t="s">
        <v>579</v>
      </c>
      <c r="D968" s="19" t="s">
        <v>33</v>
      </c>
      <c r="E968" s="20">
        <v>29.16</v>
      </c>
      <c r="F968" s="20">
        <v>0.20412</v>
      </c>
      <c r="G968" s="21"/>
      <c r="H968" s="22">
        <f t="shared" si="115"/>
        <v>0</v>
      </c>
      <c r="I968" s="1"/>
      <c r="J968" s="1">
        <f>H968</f>
        <v>0</v>
      </c>
      <c r="K968" s="1"/>
    </row>
    <row r="969" spans="1:16" s="2" customFormat="1" x14ac:dyDescent="0.25">
      <c r="A969" s="16" t="s">
        <v>1275</v>
      </c>
      <c r="B969" s="17" t="s">
        <v>581</v>
      </c>
      <c r="C969" s="18" t="s">
        <v>582</v>
      </c>
      <c r="D969" s="19" t="s">
        <v>33</v>
      </c>
      <c r="E969" s="20">
        <v>0.86</v>
      </c>
      <c r="F969" s="20">
        <v>6.0200000000000002E-3</v>
      </c>
      <c r="G969" s="21"/>
      <c r="H969" s="22">
        <f t="shared" si="115"/>
        <v>0</v>
      </c>
      <c r="I969" s="1"/>
      <c r="J969" s="1">
        <f>H969</f>
        <v>0</v>
      </c>
      <c r="K969" s="1"/>
    </row>
    <row r="970" spans="1:16" s="2" customFormat="1" x14ac:dyDescent="0.25">
      <c r="A970" s="16" t="s">
        <v>1276</v>
      </c>
      <c r="B970" s="17" t="s">
        <v>166</v>
      </c>
      <c r="C970" s="18" t="s">
        <v>167</v>
      </c>
      <c r="D970" s="19" t="s">
        <v>33</v>
      </c>
      <c r="E970" s="20">
        <v>1.08</v>
      </c>
      <c r="F970" s="20">
        <v>7.5600000000000007E-3</v>
      </c>
      <c r="G970" s="21"/>
      <c r="H970" s="22">
        <f t="shared" si="115"/>
        <v>0</v>
      </c>
      <c r="I970" s="1"/>
      <c r="J970" s="1">
        <f>H970</f>
        <v>0</v>
      </c>
      <c r="K970" s="1"/>
    </row>
    <row r="971" spans="1:16" s="2" customFormat="1" x14ac:dyDescent="0.25">
      <c r="A971" s="16" t="s">
        <v>1277</v>
      </c>
      <c r="B971" s="17" t="s">
        <v>585</v>
      </c>
      <c r="C971" s="18" t="s">
        <v>586</v>
      </c>
      <c r="D971" s="19" t="s">
        <v>48</v>
      </c>
      <c r="E971" s="20">
        <v>102</v>
      </c>
      <c r="F971" s="20">
        <v>0.71399999999999997</v>
      </c>
      <c r="G971" s="21"/>
      <c r="H971" s="22">
        <f t="shared" si="115"/>
        <v>0</v>
      </c>
      <c r="I971" s="1"/>
      <c r="J971" s="1"/>
      <c r="K971" s="1">
        <f t="shared" ref="K971:K978" si="116">H971</f>
        <v>0</v>
      </c>
    </row>
    <row r="972" spans="1:16" s="2" customFormat="1" x14ac:dyDescent="0.25">
      <c r="A972" s="16" t="s">
        <v>1278</v>
      </c>
      <c r="B972" s="17" t="s">
        <v>201</v>
      </c>
      <c r="C972" s="18" t="s">
        <v>202</v>
      </c>
      <c r="D972" s="19" t="s">
        <v>48</v>
      </c>
      <c r="E972" s="20">
        <v>0.42399999999999999</v>
      </c>
      <c r="F972" s="20">
        <v>2.9680000000000002E-3</v>
      </c>
      <c r="G972" s="21"/>
      <c r="H972" s="22">
        <f t="shared" si="115"/>
        <v>0</v>
      </c>
      <c r="I972" s="1"/>
      <c r="J972" s="1"/>
      <c r="K972" s="1">
        <f t="shared" si="116"/>
        <v>0</v>
      </c>
    </row>
    <row r="973" spans="1:16" s="2" customFormat="1" x14ac:dyDescent="0.25">
      <c r="A973" s="16" t="s">
        <v>1279</v>
      </c>
      <c r="B973" s="17" t="s">
        <v>210</v>
      </c>
      <c r="C973" s="18" t="s">
        <v>211</v>
      </c>
      <c r="D973" s="19" t="s">
        <v>96</v>
      </c>
      <c r="E973" s="20">
        <v>0.03</v>
      </c>
      <c r="F973" s="20">
        <v>2.1000000000000001E-4</v>
      </c>
      <c r="G973" s="21"/>
      <c r="H973" s="22">
        <f t="shared" si="115"/>
        <v>0</v>
      </c>
      <c r="I973" s="1"/>
      <c r="J973" s="1"/>
      <c r="K973" s="1">
        <f t="shared" si="116"/>
        <v>0</v>
      </c>
    </row>
    <row r="974" spans="1:16" s="2" customFormat="1" x14ac:dyDescent="0.25">
      <c r="A974" s="16" t="s">
        <v>1280</v>
      </c>
      <c r="B974" s="17" t="s">
        <v>213</v>
      </c>
      <c r="C974" s="18" t="s">
        <v>214</v>
      </c>
      <c r="D974" s="19" t="s">
        <v>96</v>
      </c>
      <c r="E974" s="20">
        <v>8.2000000000000003E-2</v>
      </c>
      <c r="F974" s="20">
        <v>5.7400000000000007E-4</v>
      </c>
      <c r="G974" s="21"/>
      <c r="H974" s="22">
        <f t="shared" si="115"/>
        <v>0</v>
      </c>
      <c r="I974" s="1"/>
      <c r="J974" s="1"/>
      <c r="K974" s="1">
        <f t="shared" si="116"/>
        <v>0</v>
      </c>
    </row>
    <row r="975" spans="1:16" s="2" customFormat="1" x14ac:dyDescent="0.25">
      <c r="A975" s="16" t="s">
        <v>1281</v>
      </c>
      <c r="B975" s="17" t="s">
        <v>591</v>
      </c>
      <c r="C975" s="18" t="s">
        <v>592</v>
      </c>
      <c r="D975" s="19" t="s">
        <v>96</v>
      </c>
      <c r="E975" s="20">
        <v>7.6200000000000004E-2</v>
      </c>
      <c r="F975" s="20">
        <v>5.3340000000000006E-4</v>
      </c>
      <c r="G975" s="21"/>
      <c r="H975" s="22">
        <f t="shared" si="115"/>
        <v>0</v>
      </c>
      <c r="I975" s="1"/>
      <c r="J975" s="1"/>
      <c r="K975" s="1">
        <f t="shared" si="116"/>
        <v>0</v>
      </c>
    </row>
    <row r="976" spans="1:16" s="2" customFormat="1" x14ac:dyDescent="0.25">
      <c r="A976" s="16" t="s">
        <v>1282</v>
      </c>
      <c r="B976" s="17" t="s">
        <v>594</v>
      </c>
      <c r="C976" s="18" t="s">
        <v>595</v>
      </c>
      <c r="D976" s="19" t="s">
        <v>218</v>
      </c>
      <c r="E976" s="20">
        <v>75</v>
      </c>
      <c r="F976" s="20">
        <v>0.52500000000000002</v>
      </c>
      <c r="G976" s="21"/>
      <c r="H976" s="22">
        <f t="shared" si="115"/>
        <v>0</v>
      </c>
      <c r="I976" s="1"/>
      <c r="J976" s="1"/>
      <c r="K976" s="1">
        <f t="shared" si="116"/>
        <v>0</v>
      </c>
    </row>
    <row r="977" spans="1:16" s="2" customFormat="1" ht="20.399999999999999" x14ac:dyDescent="0.25">
      <c r="A977" s="16" t="s">
        <v>1283</v>
      </c>
      <c r="B977" s="17" t="s">
        <v>597</v>
      </c>
      <c r="C977" s="18" t="s">
        <v>598</v>
      </c>
      <c r="D977" s="19" t="s">
        <v>48</v>
      </c>
      <c r="E977" s="20">
        <v>0.7</v>
      </c>
      <c r="F977" s="20">
        <v>4.8999999999999998E-3</v>
      </c>
      <c r="G977" s="21"/>
      <c r="H977" s="22">
        <f t="shared" si="115"/>
        <v>0</v>
      </c>
      <c r="I977" s="1"/>
      <c r="J977" s="1"/>
      <c r="K977" s="1">
        <f t="shared" si="116"/>
        <v>0</v>
      </c>
    </row>
    <row r="978" spans="1:16" s="2" customFormat="1" x14ac:dyDescent="0.25">
      <c r="A978" s="16" t="s">
        <v>1284</v>
      </c>
      <c r="B978" s="17" t="s">
        <v>600</v>
      </c>
      <c r="C978" s="18" t="s">
        <v>601</v>
      </c>
      <c r="D978" s="19" t="s">
        <v>218</v>
      </c>
      <c r="E978" s="20">
        <v>65.099999999999994</v>
      </c>
      <c r="F978" s="20">
        <v>0.45569999999999999</v>
      </c>
      <c r="G978" s="21"/>
      <c r="H978" s="22">
        <f t="shared" si="115"/>
        <v>0</v>
      </c>
      <c r="I978" s="1"/>
      <c r="J978" s="1"/>
      <c r="K978" s="1">
        <f t="shared" si="116"/>
        <v>0</v>
      </c>
    </row>
    <row r="979" spans="1:16" s="2" customFormat="1" x14ac:dyDescent="0.25">
      <c r="A979" s="6"/>
      <c r="B979" s="51"/>
      <c r="C979" s="52"/>
      <c r="D979" s="52"/>
      <c r="E979" s="52"/>
      <c r="F979" s="52"/>
      <c r="G979" s="53"/>
      <c r="H979" s="8"/>
      <c r="I979" s="1"/>
      <c r="J979" s="1"/>
      <c r="K979" s="1"/>
      <c r="P979" s="2">
        <f>+E979/$O$18</f>
        <v>0</v>
      </c>
    </row>
    <row r="980" spans="1:16" s="2" customFormat="1" x14ac:dyDescent="0.25">
      <c r="A980" s="6"/>
      <c r="B980" s="51" t="s">
        <v>1285</v>
      </c>
      <c r="C980" s="52"/>
      <c r="D980" s="52"/>
      <c r="E980" s="52"/>
      <c r="F980" s="52"/>
      <c r="G980" s="53"/>
      <c r="H980" s="8">
        <f>E980*G980</f>
        <v>0</v>
      </c>
      <c r="I980" s="1"/>
      <c r="J980" s="1"/>
      <c r="K980" s="1"/>
      <c r="P980" s="2">
        <f>+E980/$O$18</f>
        <v>0</v>
      </c>
    </row>
    <row r="981" spans="1:16" s="2" customFormat="1" x14ac:dyDescent="0.25">
      <c r="A981" s="10" t="s">
        <v>1286</v>
      </c>
      <c r="B981" s="11" t="s">
        <v>604</v>
      </c>
      <c r="C981" s="12" t="s">
        <v>995</v>
      </c>
      <c r="D981" s="13" t="s">
        <v>473</v>
      </c>
      <c r="E981" s="49">
        <v>1.6E-2</v>
      </c>
      <c r="F981" s="50"/>
      <c r="G981" s="14"/>
      <c r="H981" s="15"/>
      <c r="I981" s="1"/>
      <c r="J981" s="1"/>
      <c r="K981" s="1"/>
      <c r="P981" s="2">
        <f>+E981/$O$18</f>
        <v>8.2051282051282058E-4</v>
      </c>
    </row>
    <row r="982" spans="1:16" s="2" customFormat="1" x14ac:dyDescent="0.25">
      <c r="A982" s="16" t="s">
        <v>1287</v>
      </c>
      <c r="B982" s="17" t="s">
        <v>24</v>
      </c>
      <c r="C982" s="18" t="s">
        <v>25</v>
      </c>
      <c r="D982" s="19" t="s">
        <v>26</v>
      </c>
      <c r="E982" s="20">
        <v>662</v>
      </c>
      <c r="F982" s="20">
        <v>10.592000000000001</v>
      </c>
      <c r="G982" s="21"/>
      <c r="H982" s="22">
        <f t="shared" ref="H982:H998" si="117">F982*G982</f>
        <v>0</v>
      </c>
      <c r="I982" s="1">
        <f>H982</f>
        <v>0</v>
      </c>
      <c r="J982" s="1"/>
      <c r="K982" s="1"/>
    </row>
    <row r="983" spans="1:16" s="2" customFormat="1" x14ac:dyDescent="0.25">
      <c r="A983" s="16" t="s">
        <v>1288</v>
      </c>
      <c r="B983" s="17" t="s">
        <v>28</v>
      </c>
      <c r="C983" s="18" t="s">
        <v>29</v>
      </c>
      <c r="D983" s="19" t="s">
        <v>26</v>
      </c>
      <c r="E983" s="20">
        <v>222.62</v>
      </c>
      <c r="F983" s="20">
        <v>3.5619200000000002</v>
      </c>
      <c r="G983" s="21"/>
      <c r="H983" s="22">
        <f t="shared" si="117"/>
        <v>0</v>
      </c>
      <c r="I983" s="1">
        <f>H983</f>
        <v>0</v>
      </c>
      <c r="J983" s="1"/>
      <c r="K983" s="1"/>
    </row>
    <row r="984" spans="1:16" s="2" customFormat="1" x14ac:dyDescent="0.25">
      <c r="A984" s="16" t="s">
        <v>1289</v>
      </c>
      <c r="B984" s="17" t="s">
        <v>381</v>
      </c>
      <c r="C984" s="18" t="s">
        <v>382</v>
      </c>
      <c r="D984" s="19" t="s">
        <v>33</v>
      </c>
      <c r="E984" s="20">
        <v>133.19</v>
      </c>
      <c r="F984" s="20">
        <v>2.13104</v>
      </c>
      <c r="G984" s="21"/>
      <c r="H984" s="22">
        <f t="shared" si="117"/>
        <v>0</v>
      </c>
      <c r="I984" s="1"/>
      <c r="J984" s="1">
        <f t="shared" ref="J984:J992" si="118">H984</f>
        <v>0</v>
      </c>
      <c r="K984" s="1"/>
    </row>
    <row r="985" spans="1:16" s="2" customFormat="1" x14ac:dyDescent="0.25">
      <c r="A985" s="16" t="s">
        <v>1290</v>
      </c>
      <c r="B985" s="17" t="s">
        <v>478</v>
      </c>
      <c r="C985" s="18" t="s">
        <v>479</v>
      </c>
      <c r="D985" s="19" t="s">
        <v>33</v>
      </c>
      <c r="E985" s="20">
        <v>1.65</v>
      </c>
      <c r="F985" s="20">
        <v>2.64E-2</v>
      </c>
      <c r="G985" s="21"/>
      <c r="H985" s="22">
        <f t="shared" si="117"/>
        <v>0</v>
      </c>
      <c r="I985" s="1"/>
      <c r="J985" s="1">
        <f t="shared" si="118"/>
        <v>0</v>
      </c>
      <c r="K985" s="1"/>
    </row>
    <row r="986" spans="1:16" s="2" customFormat="1" x14ac:dyDescent="0.25">
      <c r="A986" s="16" t="s">
        <v>1291</v>
      </c>
      <c r="B986" s="17" t="s">
        <v>611</v>
      </c>
      <c r="C986" s="18" t="s">
        <v>612</v>
      </c>
      <c r="D986" s="19" t="s">
        <v>33</v>
      </c>
      <c r="E986" s="20">
        <v>35.06</v>
      </c>
      <c r="F986" s="20">
        <v>0.56096000000000001</v>
      </c>
      <c r="G986" s="21"/>
      <c r="H986" s="22">
        <f t="shared" si="117"/>
        <v>0</v>
      </c>
      <c r="I986" s="1"/>
      <c r="J986" s="1">
        <f t="shared" si="118"/>
        <v>0</v>
      </c>
      <c r="K986" s="1"/>
    </row>
    <row r="987" spans="1:16" s="2" customFormat="1" x14ac:dyDescent="0.25">
      <c r="A987" s="16" t="s">
        <v>1292</v>
      </c>
      <c r="B987" s="17" t="s">
        <v>482</v>
      </c>
      <c r="C987" s="18" t="s">
        <v>483</v>
      </c>
      <c r="D987" s="19" t="s">
        <v>33</v>
      </c>
      <c r="E987" s="20">
        <v>66</v>
      </c>
      <c r="F987" s="20">
        <v>1.056</v>
      </c>
      <c r="G987" s="21"/>
      <c r="H987" s="22">
        <f t="shared" si="117"/>
        <v>0</v>
      </c>
      <c r="I987" s="1"/>
      <c r="J987" s="1">
        <f t="shared" si="118"/>
        <v>0</v>
      </c>
      <c r="K987" s="1"/>
    </row>
    <row r="988" spans="1:16" s="2" customFormat="1" x14ac:dyDescent="0.25">
      <c r="A988" s="16" t="s">
        <v>1293</v>
      </c>
      <c r="B988" s="17" t="s">
        <v>485</v>
      </c>
      <c r="C988" s="18" t="s">
        <v>486</v>
      </c>
      <c r="D988" s="19" t="s">
        <v>33</v>
      </c>
      <c r="E988" s="20">
        <v>6.15</v>
      </c>
      <c r="F988" s="20">
        <v>9.8400000000000001E-2</v>
      </c>
      <c r="G988" s="21"/>
      <c r="H988" s="22">
        <f t="shared" si="117"/>
        <v>0</v>
      </c>
      <c r="I988" s="1"/>
      <c r="J988" s="1">
        <f t="shared" si="118"/>
        <v>0</v>
      </c>
      <c r="K988" s="1"/>
    </row>
    <row r="989" spans="1:16" s="2" customFormat="1" x14ac:dyDescent="0.25">
      <c r="A989" s="16" t="s">
        <v>1294</v>
      </c>
      <c r="B989" s="17" t="s">
        <v>190</v>
      </c>
      <c r="C989" s="18" t="s">
        <v>191</v>
      </c>
      <c r="D989" s="19" t="s">
        <v>33</v>
      </c>
      <c r="E989" s="20">
        <v>46.06</v>
      </c>
      <c r="F989" s="20">
        <v>0.73696000000000006</v>
      </c>
      <c r="G989" s="21"/>
      <c r="H989" s="22">
        <f t="shared" si="117"/>
        <v>0</v>
      </c>
      <c r="I989" s="1"/>
      <c r="J989" s="1">
        <f t="shared" si="118"/>
        <v>0</v>
      </c>
      <c r="K989" s="1"/>
    </row>
    <row r="990" spans="1:16" s="2" customFormat="1" x14ac:dyDescent="0.25">
      <c r="A990" s="16" t="s">
        <v>1295</v>
      </c>
      <c r="B990" s="17" t="s">
        <v>193</v>
      </c>
      <c r="C990" s="18" t="s">
        <v>167</v>
      </c>
      <c r="D990" s="19" t="s">
        <v>33</v>
      </c>
      <c r="E990" s="20">
        <v>0.51</v>
      </c>
      <c r="F990" s="20">
        <v>8.1600000000000006E-3</v>
      </c>
      <c r="G990" s="21"/>
      <c r="H990" s="22">
        <f t="shared" si="117"/>
        <v>0</v>
      </c>
      <c r="I990" s="1"/>
      <c r="J990" s="1">
        <f t="shared" si="118"/>
        <v>0</v>
      </c>
      <c r="K990" s="1"/>
    </row>
    <row r="991" spans="1:16" s="2" customFormat="1" ht="20.399999999999999" x14ac:dyDescent="0.25">
      <c r="A991" s="16" t="s">
        <v>1296</v>
      </c>
      <c r="B991" s="17" t="s">
        <v>490</v>
      </c>
      <c r="C991" s="18" t="s">
        <v>491</v>
      </c>
      <c r="D991" s="19" t="s">
        <v>33</v>
      </c>
      <c r="E991" s="20">
        <v>24.6</v>
      </c>
      <c r="F991" s="20">
        <v>0.39360000000000001</v>
      </c>
      <c r="G991" s="21"/>
      <c r="H991" s="22">
        <f t="shared" si="117"/>
        <v>0</v>
      </c>
      <c r="I991" s="1"/>
      <c r="J991" s="1">
        <f t="shared" si="118"/>
        <v>0</v>
      </c>
      <c r="K991" s="1"/>
    </row>
    <row r="992" spans="1:16" s="2" customFormat="1" ht="20.399999999999999" x14ac:dyDescent="0.25">
      <c r="A992" s="16" t="s">
        <v>1297</v>
      </c>
      <c r="B992" s="17" t="s">
        <v>493</v>
      </c>
      <c r="C992" s="18" t="s">
        <v>494</v>
      </c>
      <c r="D992" s="19" t="s">
        <v>33</v>
      </c>
      <c r="E992" s="20">
        <v>42.5</v>
      </c>
      <c r="F992" s="20">
        <v>0.68</v>
      </c>
      <c r="G992" s="21"/>
      <c r="H992" s="22">
        <f t="shared" si="117"/>
        <v>0</v>
      </c>
      <c r="I992" s="1"/>
      <c r="J992" s="1">
        <f t="shared" si="118"/>
        <v>0</v>
      </c>
      <c r="K992" s="1"/>
    </row>
    <row r="993" spans="1:16" s="2" customFormat="1" x14ac:dyDescent="0.25">
      <c r="A993" s="16" t="s">
        <v>1298</v>
      </c>
      <c r="B993" s="17" t="s">
        <v>201</v>
      </c>
      <c r="C993" s="18" t="s">
        <v>202</v>
      </c>
      <c r="D993" s="19" t="s">
        <v>48</v>
      </c>
      <c r="E993" s="20">
        <v>252</v>
      </c>
      <c r="F993" s="20">
        <v>4.032</v>
      </c>
      <c r="G993" s="21"/>
      <c r="H993" s="22">
        <f t="shared" si="117"/>
        <v>0</v>
      </c>
      <c r="I993" s="1"/>
      <c r="J993" s="1"/>
      <c r="K993" s="1">
        <f t="shared" ref="K993:K999" si="119">H993</f>
        <v>0</v>
      </c>
    </row>
    <row r="994" spans="1:16" s="2" customFormat="1" x14ac:dyDescent="0.25">
      <c r="A994" s="16" t="s">
        <v>1299</v>
      </c>
      <c r="B994" s="17" t="s">
        <v>497</v>
      </c>
      <c r="C994" s="18" t="s">
        <v>498</v>
      </c>
      <c r="D994" s="19" t="s">
        <v>96</v>
      </c>
      <c r="E994" s="20">
        <v>7.0000000000000007E-2</v>
      </c>
      <c r="F994" s="20">
        <v>1.1200000000000001E-3</v>
      </c>
      <c r="G994" s="21"/>
      <c r="H994" s="22">
        <f t="shared" si="117"/>
        <v>0</v>
      </c>
      <c r="I994" s="1"/>
      <c r="J994" s="1"/>
      <c r="K994" s="1">
        <f t="shared" si="119"/>
        <v>0</v>
      </c>
    </row>
    <row r="995" spans="1:16" s="2" customFormat="1" x14ac:dyDescent="0.25">
      <c r="A995" s="16" t="s">
        <v>1300</v>
      </c>
      <c r="B995" s="17" t="s">
        <v>500</v>
      </c>
      <c r="C995" s="18" t="s">
        <v>501</v>
      </c>
      <c r="D995" s="19" t="s">
        <v>96</v>
      </c>
      <c r="E995" s="20">
        <v>0.14000000000000001</v>
      </c>
      <c r="F995" s="20">
        <v>2.2400000000000002E-3</v>
      </c>
      <c r="G995" s="21"/>
      <c r="H995" s="22">
        <f t="shared" si="117"/>
        <v>0</v>
      </c>
      <c r="I995" s="1"/>
      <c r="J995" s="1"/>
      <c r="K995" s="1">
        <f t="shared" si="119"/>
        <v>0</v>
      </c>
    </row>
    <row r="996" spans="1:16" s="2" customFormat="1" ht="20.399999999999999" x14ac:dyDescent="0.25">
      <c r="A996" s="16" t="s">
        <v>1301</v>
      </c>
      <c r="B996" s="17" t="s">
        <v>220</v>
      </c>
      <c r="C996" s="18" t="s">
        <v>221</v>
      </c>
      <c r="D996" s="19" t="s">
        <v>48</v>
      </c>
      <c r="E996" s="20">
        <v>0.24</v>
      </c>
      <c r="F996" s="20">
        <v>3.8400000000000001E-3</v>
      </c>
      <c r="G996" s="21"/>
      <c r="H996" s="22">
        <f t="shared" si="117"/>
        <v>0</v>
      </c>
      <c r="I996" s="1"/>
      <c r="J996" s="1"/>
      <c r="K996" s="1">
        <f t="shared" si="119"/>
        <v>0</v>
      </c>
    </row>
    <row r="997" spans="1:16" s="2" customFormat="1" x14ac:dyDescent="0.25">
      <c r="A997" s="16" t="s">
        <v>1302</v>
      </c>
      <c r="B997" s="17" t="s">
        <v>504</v>
      </c>
      <c r="C997" s="18" t="s">
        <v>505</v>
      </c>
      <c r="D997" s="19" t="s">
        <v>225</v>
      </c>
      <c r="E997" s="20">
        <v>6.6</v>
      </c>
      <c r="F997" s="20">
        <v>0.1056</v>
      </c>
      <c r="G997" s="21"/>
      <c r="H997" s="22">
        <f t="shared" si="117"/>
        <v>0</v>
      </c>
      <c r="I997" s="1"/>
      <c r="J997" s="1"/>
      <c r="K997" s="1">
        <f t="shared" si="119"/>
        <v>0</v>
      </c>
    </row>
    <row r="998" spans="1:16" s="2" customFormat="1" x14ac:dyDescent="0.25">
      <c r="A998" s="16" t="s">
        <v>1303</v>
      </c>
      <c r="B998" s="17" t="s">
        <v>507</v>
      </c>
      <c r="C998" s="18" t="s">
        <v>508</v>
      </c>
      <c r="D998" s="19" t="s">
        <v>96</v>
      </c>
      <c r="E998" s="20">
        <v>0.09</v>
      </c>
      <c r="F998" s="20">
        <v>1.4399999999999999E-3</v>
      </c>
      <c r="G998" s="21"/>
      <c r="H998" s="22">
        <f t="shared" si="117"/>
        <v>0</v>
      </c>
      <c r="I998" s="1"/>
      <c r="J998" s="1"/>
      <c r="K998" s="1">
        <f t="shared" si="119"/>
        <v>0</v>
      </c>
    </row>
    <row r="999" spans="1:16" s="2" customFormat="1" x14ac:dyDescent="0.25">
      <c r="A999" s="10" t="s">
        <v>1304</v>
      </c>
      <c r="B999" s="11" t="s">
        <v>626</v>
      </c>
      <c r="C999" s="12" t="s">
        <v>627</v>
      </c>
      <c r="D999" s="13" t="s">
        <v>512</v>
      </c>
      <c r="E999" s="49">
        <v>16.064</v>
      </c>
      <c r="F999" s="50"/>
      <c r="G999" s="21"/>
      <c r="H999" s="15">
        <f>E999*G999</f>
        <v>0</v>
      </c>
      <c r="I999" s="1"/>
      <c r="J999" s="1"/>
      <c r="K999" s="1">
        <f t="shared" si="119"/>
        <v>0</v>
      </c>
      <c r="P999" s="2">
        <f>+E999/$O$18</f>
        <v>0.82379487179487176</v>
      </c>
    </row>
    <row r="1000" spans="1:16" s="2" customFormat="1" ht="20.399999999999999" x14ac:dyDescent="0.25">
      <c r="A1000" s="10" t="s">
        <v>1305</v>
      </c>
      <c r="B1000" s="11" t="s">
        <v>629</v>
      </c>
      <c r="C1000" s="12" t="s">
        <v>630</v>
      </c>
      <c r="D1000" s="13" t="s">
        <v>473</v>
      </c>
      <c r="E1000" s="49">
        <v>1.6E-2</v>
      </c>
      <c r="F1000" s="50"/>
      <c r="G1000" s="14"/>
      <c r="H1000" s="15"/>
      <c r="I1000" s="1"/>
      <c r="J1000" s="1"/>
      <c r="K1000" s="1"/>
      <c r="P1000" s="2">
        <f>+E1000/$O$18</f>
        <v>8.2051282051282058E-4</v>
      </c>
    </row>
    <row r="1001" spans="1:16" s="2" customFormat="1" x14ac:dyDescent="0.25">
      <c r="A1001" s="16" t="s">
        <v>1306</v>
      </c>
      <c r="B1001" s="17" t="s">
        <v>24</v>
      </c>
      <c r="C1001" s="18" t="s">
        <v>25</v>
      </c>
      <c r="D1001" s="19" t="s">
        <v>26</v>
      </c>
      <c r="E1001" s="20">
        <v>62.9</v>
      </c>
      <c r="F1001" s="20">
        <v>1.0064</v>
      </c>
      <c r="G1001" s="21"/>
      <c r="H1001" s="22">
        <f t="shared" ref="H1001:H1014" si="120">F1001*G1001</f>
        <v>0</v>
      </c>
      <c r="I1001" s="1">
        <f>H1001</f>
        <v>0</v>
      </c>
      <c r="J1001" s="1"/>
      <c r="K1001" s="1"/>
    </row>
    <row r="1002" spans="1:16" s="2" customFormat="1" x14ac:dyDescent="0.25">
      <c r="A1002" s="16" t="s">
        <v>1307</v>
      </c>
      <c r="B1002" s="17" t="s">
        <v>28</v>
      </c>
      <c r="C1002" s="18" t="s">
        <v>29</v>
      </c>
      <c r="D1002" s="19" t="s">
        <v>26</v>
      </c>
      <c r="E1002" s="20">
        <v>197.29</v>
      </c>
      <c r="F1002" s="20">
        <v>3.1566399999999999</v>
      </c>
      <c r="G1002" s="21"/>
      <c r="H1002" s="22">
        <f t="shared" si="120"/>
        <v>0</v>
      </c>
      <c r="I1002" s="1">
        <f>H1002</f>
        <v>0</v>
      </c>
      <c r="J1002" s="1"/>
      <c r="K1002" s="1"/>
    </row>
    <row r="1003" spans="1:16" s="2" customFormat="1" x14ac:dyDescent="0.25">
      <c r="A1003" s="16" t="s">
        <v>1308</v>
      </c>
      <c r="B1003" s="17" t="s">
        <v>108</v>
      </c>
      <c r="C1003" s="18" t="s">
        <v>109</v>
      </c>
      <c r="D1003" s="19" t="s">
        <v>33</v>
      </c>
      <c r="E1003" s="20">
        <v>0.12</v>
      </c>
      <c r="F1003" s="20">
        <v>1.92E-3</v>
      </c>
      <c r="G1003" s="21"/>
      <c r="H1003" s="22">
        <f t="shared" si="120"/>
        <v>0</v>
      </c>
      <c r="I1003" s="1"/>
      <c r="J1003" s="1">
        <f>H1003</f>
        <v>0</v>
      </c>
      <c r="K1003" s="1"/>
    </row>
    <row r="1004" spans="1:16" s="2" customFormat="1" x14ac:dyDescent="0.25">
      <c r="A1004" s="16" t="s">
        <v>1309</v>
      </c>
      <c r="B1004" s="17" t="s">
        <v>611</v>
      </c>
      <c r="C1004" s="18" t="s">
        <v>612</v>
      </c>
      <c r="D1004" s="19" t="s">
        <v>33</v>
      </c>
      <c r="E1004" s="20">
        <v>58.41</v>
      </c>
      <c r="F1004" s="20">
        <v>0.93455999999999995</v>
      </c>
      <c r="G1004" s="21"/>
      <c r="H1004" s="22">
        <f t="shared" si="120"/>
        <v>0</v>
      </c>
      <c r="I1004" s="1"/>
      <c r="J1004" s="1">
        <f>H1004</f>
        <v>0</v>
      </c>
      <c r="K1004" s="1"/>
    </row>
    <row r="1005" spans="1:16" s="2" customFormat="1" x14ac:dyDescent="0.25">
      <c r="A1005" s="16" t="s">
        <v>1310</v>
      </c>
      <c r="B1005" s="17" t="s">
        <v>521</v>
      </c>
      <c r="C1005" s="18" t="s">
        <v>522</v>
      </c>
      <c r="D1005" s="19" t="s">
        <v>33</v>
      </c>
      <c r="E1005" s="20">
        <v>18.5</v>
      </c>
      <c r="F1005" s="20">
        <v>0.29599999999999999</v>
      </c>
      <c r="G1005" s="21"/>
      <c r="H1005" s="22">
        <f t="shared" si="120"/>
        <v>0</v>
      </c>
      <c r="I1005" s="1"/>
      <c r="J1005" s="1">
        <f>H1005</f>
        <v>0</v>
      </c>
      <c r="K1005" s="1"/>
    </row>
    <row r="1006" spans="1:16" s="2" customFormat="1" x14ac:dyDescent="0.25">
      <c r="A1006" s="16" t="s">
        <v>1311</v>
      </c>
      <c r="B1006" s="17" t="s">
        <v>524</v>
      </c>
      <c r="C1006" s="18" t="s">
        <v>525</v>
      </c>
      <c r="D1006" s="19" t="s">
        <v>33</v>
      </c>
      <c r="E1006" s="20">
        <v>50.88</v>
      </c>
      <c r="F1006" s="20">
        <v>0.81408000000000003</v>
      </c>
      <c r="G1006" s="21"/>
      <c r="H1006" s="22">
        <f t="shared" si="120"/>
        <v>0</v>
      </c>
      <c r="I1006" s="1"/>
      <c r="J1006" s="1">
        <f>H1006</f>
        <v>0</v>
      </c>
      <c r="K1006" s="1"/>
    </row>
    <row r="1007" spans="1:16" s="2" customFormat="1" x14ac:dyDescent="0.25">
      <c r="A1007" s="16" t="s">
        <v>1312</v>
      </c>
      <c r="B1007" s="17" t="s">
        <v>638</v>
      </c>
      <c r="C1007" s="18" t="s">
        <v>639</v>
      </c>
      <c r="D1007" s="19" t="s">
        <v>33</v>
      </c>
      <c r="E1007" s="20">
        <v>3.65</v>
      </c>
      <c r="F1007" s="20">
        <v>5.8400000000000001E-2</v>
      </c>
      <c r="G1007" s="21"/>
      <c r="H1007" s="22">
        <f t="shared" si="120"/>
        <v>0</v>
      </c>
      <c r="I1007" s="1"/>
      <c r="J1007" s="1">
        <f>H1007</f>
        <v>0</v>
      </c>
      <c r="K1007" s="1"/>
    </row>
    <row r="1008" spans="1:16" s="2" customFormat="1" x14ac:dyDescent="0.25">
      <c r="A1008" s="16" t="s">
        <v>1313</v>
      </c>
      <c r="B1008" s="17" t="s">
        <v>530</v>
      </c>
      <c r="C1008" s="18" t="s">
        <v>531</v>
      </c>
      <c r="D1008" s="19" t="s">
        <v>96</v>
      </c>
      <c r="E1008" s="20">
        <v>0.222</v>
      </c>
      <c r="F1008" s="20">
        <v>3.552E-3</v>
      </c>
      <c r="G1008" s="21"/>
      <c r="H1008" s="22">
        <f t="shared" si="120"/>
        <v>0</v>
      </c>
      <c r="I1008" s="1"/>
      <c r="J1008" s="1"/>
      <c r="K1008" s="1">
        <f t="shared" ref="K1008:K1014" si="121">H1008</f>
        <v>0</v>
      </c>
    </row>
    <row r="1009" spans="1:16" s="2" customFormat="1" x14ac:dyDescent="0.25">
      <c r="A1009" s="16" t="s">
        <v>1314</v>
      </c>
      <c r="B1009" s="17" t="s">
        <v>533</v>
      </c>
      <c r="C1009" s="18" t="s">
        <v>534</v>
      </c>
      <c r="D1009" s="19" t="s">
        <v>96</v>
      </c>
      <c r="E1009" s="20">
        <v>4.1000000000000002E-2</v>
      </c>
      <c r="F1009" s="20">
        <v>6.5600000000000001E-4</v>
      </c>
      <c r="G1009" s="21"/>
      <c r="H1009" s="22">
        <f t="shared" si="120"/>
        <v>0</v>
      </c>
      <c r="I1009" s="1"/>
      <c r="J1009" s="1"/>
      <c r="K1009" s="1">
        <f t="shared" si="121"/>
        <v>0</v>
      </c>
    </row>
    <row r="1010" spans="1:16" s="2" customFormat="1" x14ac:dyDescent="0.25">
      <c r="A1010" s="16" t="s">
        <v>1315</v>
      </c>
      <c r="B1010" s="17" t="s">
        <v>536</v>
      </c>
      <c r="C1010" s="18" t="s">
        <v>537</v>
      </c>
      <c r="D1010" s="19" t="s">
        <v>218</v>
      </c>
      <c r="E1010" s="20">
        <v>1590</v>
      </c>
      <c r="F1010" s="20">
        <v>25.44</v>
      </c>
      <c r="G1010" s="21"/>
      <c r="H1010" s="22">
        <f t="shared" si="120"/>
        <v>0</v>
      </c>
      <c r="I1010" s="1"/>
      <c r="J1010" s="1"/>
      <c r="K1010" s="1">
        <f t="shared" si="121"/>
        <v>0</v>
      </c>
    </row>
    <row r="1011" spans="1:16" s="2" customFormat="1" ht="20.399999999999999" x14ac:dyDescent="0.25">
      <c r="A1011" s="16" t="s">
        <v>1316</v>
      </c>
      <c r="B1011" s="17" t="s">
        <v>539</v>
      </c>
      <c r="C1011" s="18" t="s">
        <v>540</v>
      </c>
      <c r="D1011" s="19" t="s">
        <v>48</v>
      </c>
      <c r="E1011" s="20">
        <v>0.3</v>
      </c>
      <c r="F1011" s="20">
        <v>4.7999999999999996E-3</v>
      </c>
      <c r="G1011" s="21"/>
      <c r="H1011" s="22">
        <f t="shared" si="120"/>
        <v>0</v>
      </c>
      <c r="I1011" s="1"/>
      <c r="J1011" s="1"/>
      <c r="K1011" s="1">
        <f t="shared" si="121"/>
        <v>0</v>
      </c>
    </row>
    <row r="1012" spans="1:16" s="2" customFormat="1" x14ac:dyDescent="0.25">
      <c r="A1012" s="16" t="s">
        <v>1317</v>
      </c>
      <c r="B1012" s="17" t="s">
        <v>542</v>
      </c>
      <c r="C1012" s="18" t="s">
        <v>543</v>
      </c>
      <c r="D1012" s="19" t="s">
        <v>218</v>
      </c>
      <c r="E1012" s="20">
        <v>0.8</v>
      </c>
      <c r="F1012" s="20">
        <v>1.2800000000000001E-2</v>
      </c>
      <c r="G1012" s="21"/>
      <c r="H1012" s="22">
        <f t="shared" si="120"/>
        <v>0</v>
      </c>
      <c r="I1012" s="1"/>
      <c r="J1012" s="1"/>
      <c r="K1012" s="1">
        <f t="shared" si="121"/>
        <v>0</v>
      </c>
    </row>
    <row r="1013" spans="1:16" s="2" customFormat="1" x14ac:dyDescent="0.25">
      <c r="A1013" s="16" t="s">
        <v>1318</v>
      </c>
      <c r="B1013" s="17" t="s">
        <v>545</v>
      </c>
      <c r="C1013" s="18" t="s">
        <v>546</v>
      </c>
      <c r="D1013" s="19" t="s">
        <v>218</v>
      </c>
      <c r="E1013" s="20">
        <v>1710</v>
      </c>
      <c r="F1013" s="20">
        <v>27.36</v>
      </c>
      <c r="G1013" s="21"/>
      <c r="H1013" s="22">
        <f t="shared" si="120"/>
        <v>0</v>
      </c>
      <c r="I1013" s="1"/>
      <c r="J1013" s="1"/>
      <c r="K1013" s="1">
        <f t="shared" si="121"/>
        <v>0</v>
      </c>
    </row>
    <row r="1014" spans="1:16" s="2" customFormat="1" x14ac:dyDescent="0.25">
      <c r="A1014" s="16" t="s">
        <v>1319</v>
      </c>
      <c r="B1014" s="17" t="s">
        <v>548</v>
      </c>
      <c r="C1014" s="18" t="s">
        <v>549</v>
      </c>
      <c r="D1014" s="19" t="s">
        <v>550</v>
      </c>
      <c r="E1014" s="20">
        <v>0.15</v>
      </c>
      <c r="F1014" s="20">
        <v>2.3999999999999998E-3</v>
      </c>
      <c r="G1014" s="21"/>
      <c r="H1014" s="22">
        <f t="shared" si="120"/>
        <v>0</v>
      </c>
      <c r="I1014" s="1"/>
      <c r="J1014" s="1"/>
      <c r="K1014" s="1">
        <f t="shared" si="121"/>
        <v>0</v>
      </c>
    </row>
    <row r="1015" spans="1:16" s="2" customFormat="1" ht="20.399999999999999" x14ac:dyDescent="0.25">
      <c r="A1015" s="10" t="s">
        <v>1320</v>
      </c>
      <c r="B1015" s="11" t="s">
        <v>648</v>
      </c>
      <c r="C1015" s="12" t="s">
        <v>649</v>
      </c>
      <c r="D1015" s="13" t="s">
        <v>554</v>
      </c>
      <c r="E1015" s="49">
        <v>0.16</v>
      </c>
      <c r="F1015" s="50"/>
      <c r="G1015" s="14"/>
      <c r="H1015" s="15"/>
      <c r="I1015" s="1"/>
      <c r="J1015" s="1"/>
      <c r="K1015" s="1"/>
      <c r="P1015" s="2">
        <f>+E1015/$O$18</f>
        <v>8.2051282051282051E-3</v>
      </c>
    </row>
    <row r="1016" spans="1:16" s="2" customFormat="1" x14ac:dyDescent="0.25">
      <c r="A1016" s="16" t="s">
        <v>1321</v>
      </c>
      <c r="B1016" s="17" t="s">
        <v>24</v>
      </c>
      <c r="C1016" s="18" t="s">
        <v>25</v>
      </c>
      <c r="D1016" s="19" t="s">
        <v>26</v>
      </c>
      <c r="E1016" s="20">
        <v>89.8</v>
      </c>
      <c r="F1016" s="20">
        <v>14.368</v>
      </c>
      <c r="G1016" s="21"/>
      <c r="H1016" s="22">
        <f t="shared" ref="H1016:H1022" si="122">F1016*G1016</f>
        <v>0</v>
      </c>
      <c r="I1016" s="1">
        <f>H1016</f>
        <v>0</v>
      </c>
      <c r="J1016" s="1"/>
      <c r="K1016" s="1"/>
    </row>
    <row r="1017" spans="1:16" s="2" customFormat="1" x14ac:dyDescent="0.25">
      <c r="A1017" s="16" t="s">
        <v>1322</v>
      </c>
      <c r="B1017" s="17" t="s">
        <v>28</v>
      </c>
      <c r="C1017" s="18" t="s">
        <v>29</v>
      </c>
      <c r="D1017" s="19" t="s">
        <v>26</v>
      </c>
      <c r="E1017" s="20">
        <v>0.21</v>
      </c>
      <c r="F1017" s="20">
        <v>3.3599999999999998E-2</v>
      </c>
      <c r="G1017" s="21"/>
      <c r="H1017" s="22">
        <f t="shared" si="122"/>
        <v>0</v>
      </c>
      <c r="I1017" s="1">
        <f>H1017</f>
        <v>0</v>
      </c>
      <c r="J1017" s="1"/>
      <c r="K1017" s="1"/>
    </row>
    <row r="1018" spans="1:16" s="2" customFormat="1" x14ac:dyDescent="0.25">
      <c r="A1018" s="16" t="s">
        <v>1323</v>
      </c>
      <c r="B1018" s="17" t="s">
        <v>653</v>
      </c>
      <c r="C1018" s="18" t="s">
        <v>654</v>
      </c>
      <c r="D1018" s="19" t="s">
        <v>33</v>
      </c>
      <c r="E1018" s="20">
        <v>26.08</v>
      </c>
      <c r="F1018" s="20">
        <v>4.1727999999999996</v>
      </c>
      <c r="G1018" s="21"/>
      <c r="H1018" s="22">
        <f t="shared" si="122"/>
        <v>0</v>
      </c>
      <c r="I1018" s="1"/>
      <c r="J1018" s="1">
        <f>H1018</f>
        <v>0</v>
      </c>
      <c r="K1018" s="1"/>
    </row>
    <row r="1019" spans="1:16" s="2" customFormat="1" x14ac:dyDescent="0.25">
      <c r="A1019" s="16" t="s">
        <v>1324</v>
      </c>
      <c r="B1019" s="17" t="s">
        <v>193</v>
      </c>
      <c r="C1019" s="18" t="s">
        <v>167</v>
      </c>
      <c r="D1019" s="19" t="s">
        <v>33</v>
      </c>
      <c r="E1019" s="20">
        <v>0.21</v>
      </c>
      <c r="F1019" s="20">
        <v>3.3599999999999998E-2</v>
      </c>
      <c r="G1019" s="21"/>
      <c r="H1019" s="22">
        <f t="shared" si="122"/>
        <v>0</v>
      </c>
      <c r="I1019" s="1"/>
      <c r="J1019" s="1">
        <f>H1019</f>
        <v>0</v>
      </c>
      <c r="K1019" s="1"/>
    </row>
    <row r="1020" spans="1:16" s="2" customFormat="1" x14ac:dyDescent="0.25">
      <c r="A1020" s="16" t="s">
        <v>1325</v>
      </c>
      <c r="B1020" s="17" t="s">
        <v>562</v>
      </c>
      <c r="C1020" s="18" t="s">
        <v>563</v>
      </c>
      <c r="D1020" s="19" t="s">
        <v>96</v>
      </c>
      <c r="E1020" s="20">
        <v>5.8999999999999999E-3</v>
      </c>
      <c r="F1020" s="20">
        <v>9.4399999999999996E-4</v>
      </c>
      <c r="G1020" s="21"/>
      <c r="H1020" s="22">
        <f t="shared" si="122"/>
        <v>0</v>
      </c>
      <c r="I1020" s="1"/>
      <c r="J1020" s="1"/>
      <c r="K1020" s="1">
        <f>H1020</f>
        <v>0</v>
      </c>
    </row>
    <row r="1021" spans="1:16" s="2" customFormat="1" x14ac:dyDescent="0.25">
      <c r="A1021" s="16" t="s">
        <v>1326</v>
      </c>
      <c r="B1021" s="17" t="s">
        <v>565</v>
      </c>
      <c r="C1021" s="18" t="s">
        <v>566</v>
      </c>
      <c r="D1021" s="19" t="s">
        <v>567</v>
      </c>
      <c r="E1021" s="20">
        <v>40.200000000000003</v>
      </c>
      <c r="F1021" s="20">
        <v>6.4320000000000004</v>
      </c>
      <c r="G1021" s="21"/>
      <c r="H1021" s="22">
        <f t="shared" si="122"/>
        <v>0</v>
      </c>
      <c r="I1021" s="1"/>
      <c r="J1021" s="1"/>
      <c r="K1021" s="1">
        <f>H1021</f>
        <v>0</v>
      </c>
    </row>
    <row r="1022" spans="1:16" s="2" customFormat="1" x14ac:dyDescent="0.25">
      <c r="A1022" s="16" t="s">
        <v>1327</v>
      </c>
      <c r="B1022" s="17" t="s">
        <v>569</v>
      </c>
      <c r="C1022" s="18" t="s">
        <v>570</v>
      </c>
      <c r="D1022" s="19" t="s">
        <v>96</v>
      </c>
      <c r="E1022" s="20">
        <v>7.5399999999999995E-2</v>
      </c>
      <c r="F1022" s="20">
        <v>1.2064E-2</v>
      </c>
      <c r="G1022" s="21"/>
      <c r="H1022" s="22">
        <f t="shared" si="122"/>
        <v>0</v>
      </c>
      <c r="I1022" s="1"/>
      <c r="J1022" s="1"/>
      <c r="K1022" s="1">
        <f>H1022</f>
        <v>0</v>
      </c>
    </row>
    <row r="1023" spans="1:16" s="2" customFormat="1" x14ac:dyDescent="0.25">
      <c r="A1023" s="10" t="s">
        <v>1328</v>
      </c>
      <c r="B1023" s="11" t="s">
        <v>572</v>
      </c>
      <c r="C1023" s="12" t="s">
        <v>573</v>
      </c>
      <c r="D1023" s="13" t="s">
        <v>63</v>
      </c>
      <c r="E1023" s="49">
        <v>7.0000000000000001E-3</v>
      </c>
      <c r="F1023" s="50"/>
      <c r="G1023" s="14"/>
      <c r="H1023" s="15"/>
      <c r="I1023" s="1"/>
      <c r="J1023" s="1"/>
      <c r="K1023" s="1"/>
      <c r="P1023" s="2">
        <f>+E1023/$O$18</f>
        <v>3.58974358974359E-4</v>
      </c>
    </row>
    <row r="1024" spans="1:16" s="2" customFormat="1" x14ac:dyDescent="0.25">
      <c r="A1024" s="16" t="s">
        <v>1329</v>
      </c>
      <c r="B1024" s="17" t="s">
        <v>24</v>
      </c>
      <c r="C1024" s="18" t="s">
        <v>25</v>
      </c>
      <c r="D1024" s="19" t="s">
        <v>26</v>
      </c>
      <c r="E1024" s="20">
        <v>598.26</v>
      </c>
      <c r="F1024" s="20">
        <v>4.1878200000000003</v>
      </c>
      <c r="G1024" s="21"/>
      <c r="H1024" s="22">
        <f t="shared" ref="H1024:H1037" si="123">F1024*G1024</f>
        <v>0</v>
      </c>
      <c r="I1024" s="1">
        <f>H1024</f>
        <v>0</v>
      </c>
      <c r="J1024" s="1"/>
      <c r="K1024" s="1"/>
    </row>
    <row r="1025" spans="1:16" s="2" customFormat="1" x14ac:dyDescent="0.25">
      <c r="A1025" s="16" t="s">
        <v>1330</v>
      </c>
      <c r="B1025" s="17" t="s">
        <v>28</v>
      </c>
      <c r="C1025" s="18" t="s">
        <v>29</v>
      </c>
      <c r="D1025" s="19" t="s">
        <v>26</v>
      </c>
      <c r="E1025" s="20">
        <v>19.7</v>
      </c>
      <c r="F1025" s="20">
        <v>0.13789999999999999</v>
      </c>
      <c r="G1025" s="21"/>
      <c r="H1025" s="22">
        <f t="shared" si="123"/>
        <v>0</v>
      </c>
      <c r="I1025" s="1">
        <f>H1025</f>
        <v>0</v>
      </c>
      <c r="J1025" s="1"/>
      <c r="K1025" s="1"/>
    </row>
    <row r="1026" spans="1:16" s="2" customFormat="1" x14ac:dyDescent="0.25">
      <c r="A1026" s="16" t="s">
        <v>1331</v>
      </c>
      <c r="B1026" s="17" t="s">
        <v>108</v>
      </c>
      <c r="C1026" s="18" t="s">
        <v>109</v>
      </c>
      <c r="D1026" s="19" t="s">
        <v>33</v>
      </c>
      <c r="E1026" s="20">
        <v>0.27</v>
      </c>
      <c r="F1026" s="20">
        <v>1.8900000000000002E-3</v>
      </c>
      <c r="G1026" s="21"/>
      <c r="H1026" s="22">
        <f t="shared" si="123"/>
        <v>0</v>
      </c>
      <c r="I1026" s="1"/>
      <c r="J1026" s="1">
        <f>H1026</f>
        <v>0</v>
      </c>
      <c r="K1026" s="1"/>
    </row>
    <row r="1027" spans="1:16" s="2" customFormat="1" x14ac:dyDescent="0.25">
      <c r="A1027" s="16" t="s">
        <v>1332</v>
      </c>
      <c r="B1027" s="17" t="s">
        <v>578</v>
      </c>
      <c r="C1027" s="18" t="s">
        <v>579</v>
      </c>
      <c r="D1027" s="19" t="s">
        <v>33</v>
      </c>
      <c r="E1027" s="20">
        <v>29.16</v>
      </c>
      <c r="F1027" s="20">
        <v>0.20412</v>
      </c>
      <c r="G1027" s="21"/>
      <c r="H1027" s="22">
        <f t="shared" si="123"/>
        <v>0</v>
      </c>
      <c r="I1027" s="1"/>
      <c r="J1027" s="1">
        <f>H1027</f>
        <v>0</v>
      </c>
      <c r="K1027" s="1"/>
    </row>
    <row r="1028" spans="1:16" s="2" customFormat="1" x14ac:dyDescent="0.25">
      <c r="A1028" s="16" t="s">
        <v>1333</v>
      </c>
      <c r="B1028" s="17" t="s">
        <v>581</v>
      </c>
      <c r="C1028" s="18" t="s">
        <v>582</v>
      </c>
      <c r="D1028" s="19" t="s">
        <v>33</v>
      </c>
      <c r="E1028" s="20">
        <v>0.86</v>
      </c>
      <c r="F1028" s="20">
        <v>6.0200000000000002E-3</v>
      </c>
      <c r="G1028" s="21"/>
      <c r="H1028" s="22">
        <f t="shared" si="123"/>
        <v>0</v>
      </c>
      <c r="I1028" s="1"/>
      <c r="J1028" s="1">
        <f>H1028</f>
        <v>0</v>
      </c>
      <c r="K1028" s="1"/>
    </row>
    <row r="1029" spans="1:16" s="2" customFormat="1" x14ac:dyDescent="0.25">
      <c r="A1029" s="16" t="s">
        <v>1334</v>
      </c>
      <c r="B1029" s="17" t="s">
        <v>166</v>
      </c>
      <c r="C1029" s="18" t="s">
        <v>167</v>
      </c>
      <c r="D1029" s="19" t="s">
        <v>33</v>
      </c>
      <c r="E1029" s="20">
        <v>1.08</v>
      </c>
      <c r="F1029" s="20">
        <v>7.5600000000000007E-3</v>
      </c>
      <c r="G1029" s="21"/>
      <c r="H1029" s="22">
        <f t="shared" si="123"/>
        <v>0</v>
      </c>
      <c r="I1029" s="1"/>
      <c r="J1029" s="1">
        <f>H1029</f>
        <v>0</v>
      </c>
      <c r="K1029" s="1"/>
    </row>
    <row r="1030" spans="1:16" s="2" customFormat="1" x14ac:dyDescent="0.25">
      <c r="A1030" s="16" t="s">
        <v>1335</v>
      </c>
      <c r="B1030" s="17" t="s">
        <v>585</v>
      </c>
      <c r="C1030" s="18" t="s">
        <v>586</v>
      </c>
      <c r="D1030" s="19" t="s">
        <v>48</v>
      </c>
      <c r="E1030" s="20">
        <v>102</v>
      </c>
      <c r="F1030" s="20">
        <v>0.71399999999999997</v>
      </c>
      <c r="G1030" s="21"/>
      <c r="H1030" s="22">
        <f t="shared" si="123"/>
        <v>0</v>
      </c>
      <c r="I1030" s="1"/>
      <c r="J1030" s="1"/>
      <c r="K1030" s="1">
        <f t="shared" ref="K1030:K1037" si="124">H1030</f>
        <v>0</v>
      </c>
    </row>
    <row r="1031" spans="1:16" s="2" customFormat="1" x14ac:dyDescent="0.25">
      <c r="A1031" s="16" t="s">
        <v>1336</v>
      </c>
      <c r="B1031" s="17" t="s">
        <v>201</v>
      </c>
      <c r="C1031" s="18" t="s">
        <v>202</v>
      </c>
      <c r="D1031" s="19" t="s">
        <v>48</v>
      </c>
      <c r="E1031" s="20">
        <v>0.42399999999999999</v>
      </c>
      <c r="F1031" s="20">
        <v>2.9680000000000002E-3</v>
      </c>
      <c r="G1031" s="21"/>
      <c r="H1031" s="22">
        <f t="shared" si="123"/>
        <v>0</v>
      </c>
      <c r="I1031" s="1"/>
      <c r="J1031" s="1"/>
      <c r="K1031" s="1">
        <f t="shared" si="124"/>
        <v>0</v>
      </c>
    </row>
    <row r="1032" spans="1:16" s="2" customFormat="1" x14ac:dyDescent="0.25">
      <c r="A1032" s="16" t="s">
        <v>1337</v>
      </c>
      <c r="B1032" s="17" t="s">
        <v>210</v>
      </c>
      <c r="C1032" s="18" t="s">
        <v>211</v>
      </c>
      <c r="D1032" s="19" t="s">
        <v>96</v>
      </c>
      <c r="E1032" s="20">
        <v>0.03</v>
      </c>
      <c r="F1032" s="20">
        <v>2.1000000000000001E-4</v>
      </c>
      <c r="G1032" s="21"/>
      <c r="H1032" s="22">
        <f t="shared" si="123"/>
        <v>0</v>
      </c>
      <c r="I1032" s="1"/>
      <c r="J1032" s="1"/>
      <c r="K1032" s="1">
        <f t="shared" si="124"/>
        <v>0</v>
      </c>
    </row>
    <row r="1033" spans="1:16" s="2" customFormat="1" x14ac:dyDescent="0.25">
      <c r="A1033" s="16" t="s">
        <v>1338</v>
      </c>
      <c r="B1033" s="17" t="s">
        <v>213</v>
      </c>
      <c r="C1033" s="18" t="s">
        <v>214</v>
      </c>
      <c r="D1033" s="19" t="s">
        <v>96</v>
      </c>
      <c r="E1033" s="20">
        <v>8.2000000000000003E-2</v>
      </c>
      <c r="F1033" s="20">
        <v>5.7400000000000007E-4</v>
      </c>
      <c r="G1033" s="21"/>
      <c r="H1033" s="22">
        <f t="shared" si="123"/>
        <v>0</v>
      </c>
      <c r="I1033" s="1"/>
      <c r="J1033" s="1"/>
      <c r="K1033" s="1">
        <f t="shared" si="124"/>
        <v>0</v>
      </c>
    </row>
    <row r="1034" spans="1:16" s="2" customFormat="1" x14ac:dyDescent="0.25">
      <c r="A1034" s="16" t="s">
        <v>1339</v>
      </c>
      <c r="B1034" s="17" t="s">
        <v>591</v>
      </c>
      <c r="C1034" s="18" t="s">
        <v>592</v>
      </c>
      <c r="D1034" s="19" t="s">
        <v>96</v>
      </c>
      <c r="E1034" s="20">
        <v>7.6200000000000004E-2</v>
      </c>
      <c r="F1034" s="20">
        <v>5.3340000000000006E-4</v>
      </c>
      <c r="G1034" s="21"/>
      <c r="H1034" s="22">
        <f t="shared" si="123"/>
        <v>0</v>
      </c>
      <c r="I1034" s="1"/>
      <c r="J1034" s="1"/>
      <c r="K1034" s="1">
        <f t="shared" si="124"/>
        <v>0</v>
      </c>
    </row>
    <row r="1035" spans="1:16" s="2" customFormat="1" x14ac:dyDescent="0.25">
      <c r="A1035" s="16" t="s">
        <v>1340</v>
      </c>
      <c r="B1035" s="17" t="s">
        <v>594</v>
      </c>
      <c r="C1035" s="18" t="s">
        <v>595</v>
      </c>
      <c r="D1035" s="19" t="s">
        <v>218</v>
      </c>
      <c r="E1035" s="20">
        <v>75</v>
      </c>
      <c r="F1035" s="20">
        <v>0.52500000000000002</v>
      </c>
      <c r="G1035" s="21"/>
      <c r="H1035" s="22">
        <f t="shared" si="123"/>
        <v>0</v>
      </c>
      <c r="I1035" s="1"/>
      <c r="J1035" s="1"/>
      <c r="K1035" s="1">
        <f t="shared" si="124"/>
        <v>0</v>
      </c>
    </row>
    <row r="1036" spans="1:16" s="2" customFormat="1" ht="20.399999999999999" x14ac:dyDescent="0.25">
      <c r="A1036" s="16" t="s">
        <v>1341</v>
      </c>
      <c r="B1036" s="17" t="s">
        <v>597</v>
      </c>
      <c r="C1036" s="18" t="s">
        <v>598</v>
      </c>
      <c r="D1036" s="19" t="s">
        <v>48</v>
      </c>
      <c r="E1036" s="20">
        <v>0.7</v>
      </c>
      <c r="F1036" s="20">
        <v>4.8999999999999998E-3</v>
      </c>
      <c r="G1036" s="21"/>
      <c r="H1036" s="22">
        <f t="shared" si="123"/>
        <v>0</v>
      </c>
      <c r="I1036" s="1"/>
      <c r="J1036" s="1"/>
      <c r="K1036" s="1">
        <f t="shared" si="124"/>
        <v>0</v>
      </c>
    </row>
    <row r="1037" spans="1:16" s="2" customFormat="1" x14ac:dyDescent="0.25">
      <c r="A1037" s="16" t="s">
        <v>1342</v>
      </c>
      <c r="B1037" s="17" t="s">
        <v>600</v>
      </c>
      <c r="C1037" s="18" t="s">
        <v>601</v>
      </c>
      <c r="D1037" s="19" t="s">
        <v>218</v>
      </c>
      <c r="E1037" s="20">
        <v>65.099999999999994</v>
      </c>
      <c r="F1037" s="20">
        <v>0.45569999999999999</v>
      </c>
      <c r="G1037" s="21"/>
      <c r="H1037" s="22">
        <f t="shared" si="123"/>
        <v>0</v>
      </c>
      <c r="I1037" s="1"/>
      <c r="J1037" s="1"/>
      <c r="K1037" s="1">
        <f t="shared" si="124"/>
        <v>0</v>
      </c>
    </row>
    <row r="1038" spans="1:16" s="2" customFormat="1" x14ac:dyDescent="0.25">
      <c r="A1038" s="6"/>
      <c r="B1038" s="51"/>
      <c r="C1038" s="52"/>
      <c r="D1038" s="52"/>
      <c r="E1038" s="52"/>
      <c r="F1038" s="52"/>
      <c r="G1038" s="53"/>
      <c r="H1038" s="8"/>
      <c r="I1038" s="1"/>
      <c r="J1038" s="1"/>
      <c r="K1038" s="1"/>
      <c r="P1038" s="2">
        <f>+E1038/$O$18</f>
        <v>0</v>
      </c>
    </row>
    <row r="1039" spans="1:16" s="2" customFormat="1" x14ac:dyDescent="0.25">
      <c r="A1039" s="6"/>
      <c r="B1039" s="51" t="s">
        <v>1343</v>
      </c>
      <c r="C1039" s="52"/>
      <c r="D1039" s="52"/>
      <c r="E1039" s="52"/>
      <c r="F1039" s="52"/>
      <c r="G1039" s="53"/>
      <c r="H1039" s="8">
        <f>E1039*G1039</f>
        <v>0</v>
      </c>
      <c r="I1039" s="1"/>
      <c r="J1039" s="1"/>
      <c r="K1039" s="1"/>
      <c r="P1039" s="2">
        <f>+E1039/$O$18</f>
        <v>0</v>
      </c>
    </row>
    <row r="1040" spans="1:16" s="2" customFormat="1" x14ac:dyDescent="0.25">
      <c r="A1040" s="10" t="s">
        <v>1344</v>
      </c>
      <c r="B1040" s="11" t="s">
        <v>604</v>
      </c>
      <c r="C1040" s="12" t="s">
        <v>995</v>
      </c>
      <c r="D1040" s="13" t="s">
        <v>473</v>
      </c>
      <c r="E1040" s="49">
        <v>7.1236100000000002</v>
      </c>
      <c r="F1040" s="50"/>
      <c r="G1040" s="14"/>
      <c r="H1040" s="15"/>
      <c r="I1040" s="1"/>
      <c r="J1040" s="1"/>
      <c r="K1040" s="1"/>
      <c r="P1040" s="2">
        <f>+E1040/$O$18</f>
        <v>0.36531333333333332</v>
      </c>
    </row>
    <row r="1041" spans="1:11" s="2" customFormat="1" x14ac:dyDescent="0.25">
      <c r="A1041" s="16" t="s">
        <v>1345</v>
      </c>
      <c r="B1041" s="17" t="s">
        <v>24</v>
      </c>
      <c r="C1041" s="18" t="s">
        <v>25</v>
      </c>
      <c r="D1041" s="19" t="s">
        <v>26</v>
      </c>
      <c r="E1041" s="20">
        <v>662</v>
      </c>
      <c r="F1041" s="20">
        <v>4715.8298199999999</v>
      </c>
      <c r="G1041" s="21"/>
      <c r="H1041" s="22">
        <f t="shared" ref="H1041:H1057" si="125">F1041*G1041</f>
        <v>0</v>
      </c>
      <c r="I1041" s="1">
        <f>H1041</f>
        <v>0</v>
      </c>
      <c r="J1041" s="1"/>
      <c r="K1041" s="1"/>
    </row>
    <row r="1042" spans="1:11" s="2" customFormat="1" x14ac:dyDescent="0.25">
      <c r="A1042" s="16" t="s">
        <v>1346</v>
      </c>
      <c r="B1042" s="17" t="s">
        <v>28</v>
      </c>
      <c r="C1042" s="18" t="s">
        <v>29</v>
      </c>
      <c r="D1042" s="19" t="s">
        <v>26</v>
      </c>
      <c r="E1042" s="20">
        <v>222.62</v>
      </c>
      <c r="F1042" s="20">
        <v>1585.8580582000002</v>
      </c>
      <c r="G1042" s="21"/>
      <c r="H1042" s="22">
        <f t="shared" si="125"/>
        <v>0</v>
      </c>
      <c r="I1042" s="1">
        <f>H1042</f>
        <v>0</v>
      </c>
      <c r="J1042" s="1"/>
      <c r="K1042" s="1"/>
    </row>
    <row r="1043" spans="1:11" s="2" customFormat="1" x14ac:dyDescent="0.25">
      <c r="A1043" s="16" t="s">
        <v>1347</v>
      </c>
      <c r="B1043" s="17" t="s">
        <v>381</v>
      </c>
      <c r="C1043" s="18" t="s">
        <v>382</v>
      </c>
      <c r="D1043" s="19" t="s">
        <v>33</v>
      </c>
      <c r="E1043" s="20">
        <v>133.19</v>
      </c>
      <c r="F1043" s="20">
        <v>948.79361589999996</v>
      </c>
      <c r="G1043" s="21"/>
      <c r="H1043" s="22">
        <f t="shared" si="125"/>
        <v>0</v>
      </c>
      <c r="I1043" s="1"/>
      <c r="J1043" s="1">
        <f t="shared" ref="J1043:J1051" si="126">H1043</f>
        <v>0</v>
      </c>
      <c r="K1043" s="1"/>
    </row>
    <row r="1044" spans="1:11" s="2" customFormat="1" x14ac:dyDescent="0.25">
      <c r="A1044" s="16" t="s">
        <v>1348</v>
      </c>
      <c r="B1044" s="17" t="s">
        <v>478</v>
      </c>
      <c r="C1044" s="18" t="s">
        <v>479</v>
      </c>
      <c r="D1044" s="19" t="s">
        <v>33</v>
      </c>
      <c r="E1044" s="20">
        <v>1.65</v>
      </c>
      <c r="F1044" s="20">
        <v>11.753956499999999</v>
      </c>
      <c r="G1044" s="21"/>
      <c r="H1044" s="22">
        <f t="shared" si="125"/>
        <v>0</v>
      </c>
      <c r="I1044" s="1"/>
      <c r="J1044" s="1">
        <f t="shared" si="126"/>
        <v>0</v>
      </c>
      <c r="K1044" s="1"/>
    </row>
    <row r="1045" spans="1:11" s="2" customFormat="1" x14ac:dyDescent="0.25">
      <c r="A1045" s="16" t="s">
        <v>1349</v>
      </c>
      <c r="B1045" s="17" t="s">
        <v>611</v>
      </c>
      <c r="C1045" s="18" t="s">
        <v>612</v>
      </c>
      <c r="D1045" s="19" t="s">
        <v>33</v>
      </c>
      <c r="E1045" s="20">
        <v>35.06</v>
      </c>
      <c r="F1045" s="20">
        <v>249.75376660000003</v>
      </c>
      <c r="G1045" s="21"/>
      <c r="H1045" s="22">
        <f t="shared" si="125"/>
        <v>0</v>
      </c>
      <c r="I1045" s="1"/>
      <c r="J1045" s="1">
        <f t="shared" si="126"/>
        <v>0</v>
      </c>
      <c r="K1045" s="1"/>
    </row>
    <row r="1046" spans="1:11" s="2" customFormat="1" x14ac:dyDescent="0.25">
      <c r="A1046" s="16" t="s">
        <v>1350</v>
      </c>
      <c r="B1046" s="17" t="s">
        <v>482</v>
      </c>
      <c r="C1046" s="18" t="s">
        <v>483</v>
      </c>
      <c r="D1046" s="19" t="s">
        <v>33</v>
      </c>
      <c r="E1046" s="20">
        <v>66</v>
      </c>
      <c r="F1046" s="20">
        <v>470.15826000000004</v>
      </c>
      <c r="G1046" s="21"/>
      <c r="H1046" s="22">
        <f t="shared" si="125"/>
        <v>0</v>
      </c>
      <c r="I1046" s="1"/>
      <c r="J1046" s="1">
        <f t="shared" si="126"/>
        <v>0</v>
      </c>
      <c r="K1046" s="1"/>
    </row>
    <row r="1047" spans="1:11" s="2" customFormat="1" x14ac:dyDescent="0.25">
      <c r="A1047" s="16" t="s">
        <v>1351</v>
      </c>
      <c r="B1047" s="17" t="s">
        <v>485</v>
      </c>
      <c r="C1047" s="18" t="s">
        <v>486</v>
      </c>
      <c r="D1047" s="19" t="s">
        <v>33</v>
      </c>
      <c r="E1047" s="20">
        <v>6.15</v>
      </c>
      <c r="F1047" s="20">
        <v>43.810201500000005</v>
      </c>
      <c r="G1047" s="21"/>
      <c r="H1047" s="22">
        <f t="shared" si="125"/>
        <v>0</v>
      </c>
      <c r="I1047" s="1"/>
      <c r="J1047" s="1">
        <f t="shared" si="126"/>
        <v>0</v>
      </c>
      <c r="K1047" s="1"/>
    </row>
    <row r="1048" spans="1:11" s="2" customFormat="1" x14ac:dyDescent="0.25">
      <c r="A1048" s="16" t="s">
        <v>1352</v>
      </c>
      <c r="B1048" s="17" t="s">
        <v>190</v>
      </c>
      <c r="C1048" s="18" t="s">
        <v>191</v>
      </c>
      <c r="D1048" s="19" t="s">
        <v>33</v>
      </c>
      <c r="E1048" s="20">
        <v>46.06</v>
      </c>
      <c r="F1048" s="20">
        <v>328.11347660000001</v>
      </c>
      <c r="G1048" s="21"/>
      <c r="H1048" s="22">
        <f t="shared" si="125"/>
        <v>0</v>
      </c>
      <c r="I1048" s="1"/>
      <c r="J1048" s="1">
        <f t="shared" si="126"/>
        <v>0</v>
      </c>
      <c r="K1048" s="1"/>
    </row>
    <row r="1049" spans="1:11" s="2" customFormat="1" x14ac:dyDescent="0.25">
      <c r="A1049" s="16" t="s">
        <v>1353</v>
      </c>
      <c r="B1049" s="17" t="s">
        <v>193</v>
      </c>
      <c r="C1049" s="18" t="s">
        <v>167</v>
      </c>
      <c r="D1049" s="19" t="s">
        <v>33</v>
      </c>
      <c r="E1049" s="20">
        <v>0.51</v>
      </c>
      <c r="F1049" s="20">
        <v>3.6330411000000002</v>
      </c>
      <c r="G1049" s="21"/>
      <c r="H1049" s="22">
        <f t="shared" si="125"/>
        <v>0</v>
      </c>
      <c r="I1049" s="1"/>
      <c r="J1049" s="1">
        <f t="shared" si="126"/>
        <v>0</v>
      </c>
      <c r="K1049" s="1"/>
    </row>
    <row r="1050" spans="1:11" s="2" customFormat="1" ht="20.399999999999999" x14ac:dyDescent="0.25">
      <c r="A1050" s="16" t="s">
        <v>1354</v>
      </c>
      <c r="B1050" s="17" t="s">
        <v>490</v>
      </c>
      <c r="C1050" s="18" t="s">
        <v>491</v>
      </c>
      <c r="D1050" s="19" t="s">
        <v>33</v>
      </c>
      <c r="E1050" s="20">
        <v>24.6</v>
      </c>
      <c r="F1050" s="20">
        <v>175.24080600000002</v>
      </c>
      <c r="G1050" s="21"/>
      <c r="H1050" s="22">
        <f t="shared" si="125"/>
        <v>0</v>
      </c>
      <c r="I1050" s="1"/>
      <c r="J1050" s="1">
        <f t="shared" si="126"/>
        <v>0</v>
      </c>
      <c r="K1050" s="1"/>
    </row>
    <row r="1051" spans="1:11" s="2" customFormat="1" ht="20.399999999999999" x14ac:dyDescent="0.25">
      <c r="A1051" s="16" t="s">
        <v>1355</v>
      </c>
      <c r="B1051" s="17" t="s">
        <v>493</v>
      </c>
      <c r="C1051" s="18" t="s">
        <v>494</v>
      </c>
      <c r="D1051" s="19" t="s">
        <v>33</v>
      </c>
      <c r="E1051" s="20">
        <v>42.5</v>
      </c>
      <c r="F1051" s="20">
        <v>302.75342499999999</v>
      </c>
      <c r="G1051" s="21"/>
      <c r="H1051" s="22">
        <f t="shared" si="125"/>
        <v>0</v>
      </c>
      <c r="I1051" s="1"/>
      <c r="J1051" s="1">
        <f t="shared" si="126"/>
        <v>0</v>
      </c>
      <c r="K1051" s="1"/>
    </row>
    <row r="1052" spans="1:11" s="2" customFormat="1" x14ac:dyDescent="0.25">
      <c r="A1052" s="16" t="s">
        <v>1356</v>
      </c>
      <c r="B1052" s="17" t="s">
        <v>201</v>
      </c>
      <c r="C1052" s="18" t="s">
        <v>202</v>
      </c>
      <c r="D1052" s="19" t="s">
        <v>48</v>
      </c>
      <c r="E1052" s="20">
        <v>252</v>
      </c>
      <c r="F1052" s="20">
        <v>1795.1497200000001</v>
      </c>
      <c r="G1052" s="21"/>
      <c r="H1052" s="22">
        <f t="shared" si="125"/>
        <v>0</v>
      </c>
      <c r="I1052" s="1"/>
      <c r="J1052" s="1"/>
      <c r="K1052" s="1">
        <f t="shared" ref="K1052:K1058" si="127">H1052</f>
        <v>0</v>
      </c>
    </row>
    <row r="1053" spans="1:11" s="2" customFormat="1" x14ac:dyDescent="0.25">
      <c r="A1053" s="16" t="s">
        <v>1357</v>
      </c>
      <c r="B1053" s="17" t="s">
        <v>497</v>
      </c>
      <c r="C1053" s="18" t="s">
        <v>498</v>
      </c>
      <c r="D1053" s="19" t="s">
        <v>96</v>
      </c>
      <c r="E1053" s="20">
        <v>7.0000000000000007E-2</v>
      </c>
      <c r="F1053" s="20">
        <v>0.49865270000000006</v>
      </c>
      <c r="G1053" s="21"/>
      <c r="H1053" s="22">
        <f t="shared" si="125"/>
        <v>0</v>
      </c>
      <c r="I1053" s="1"/>
      <c r="J1053" s="1"/>
      <c r="K1053" s="1">
        <f t="shared" si="127"/>
        <v>0</v>
      </c>
    </row>
    <row r="1054" spans="1:11" s="2" customFormat="1" x14ac:dyDescent="0.25">
      <c r="A1054" s="16" t="s">
        <v>1358</v>
      </c>
      <c r="B1054" s="17" t="s">
        <v>500</v>
      </c>
      <c r="C1054" s="18" t="s">
        <v>501</v>
      </c>
      <c r="D1054" s="19" t="s">
        <v>96</v>
      </c>
      <c r="E1054" s="20">
        <v>0.14000000000000001</v>
      </c>
      <c r="F1054" s="20">
        <v>0.99730540000000012</v>
      </c>
      <c r="G1054" s="21"/>
      <c r="H1054" s="22">
        <f t="shared" si="125"/>
        <v>0</v>
      </c>
      <c r="I1054" s="1"/>
      <c r="J1054" s="1"/>
      <c r="K1054" s="1">
        <f t="shared" si="127"/>
        <v>0</v>
      </c>
    </row>
    <row r="1055" spans="1:11" s="2" customFormat="1" ht="20.399999999999999" x14ac:dyDescent="0.25">
      <c r="A1055" s="16" t="s">
        <v>1359</v>
      </c>
      <c r="B1055" s="17" t="s">
        <v>220</v>
      </c>
      <c r="C1055" s="18" t="s">
        <v>221</v>
      </c>
      <c r="D1055" s="19" t="s">
        <v>48</v>
      </c>
      <c r="E1055" s="20">
        <v>0.24</v>
      </c>
      <c r="F1055" s="20">
        <v>1.7096663999999999</v>
      </c>
      <c r="G1055" s="21"/>
      <c r="H1055" s="22">
        <f t="shared" si="125"/>
        <v>0</v>
      </c>
      <c r="I1055" s="1"/>
      <c r="J1055" s="1"/>
      <c r="K1055" s="1">
        <f t="shared" si="127"/>
        <v>0</v>
      </c>
    </row>
    <row r="1056" spans="1:11" s="2" customFormat="1" x14ac:dyDescent="0.25">
      <c r="A1056" s="16" t="s">
        <v>1360</v>
      </c>
      <c r="B1056" s="17" t="s">
        <v>504</v>
      </c>
      <c r="C1056" s="18" t="s">
        <v>505</v>
      </c>
      <c r="D1056" s="19" t="s">
        <v>225</v>
      </c>
      <c r="E1056" s="20">
        <v>6.6</v>
      </c>
      <c r="F1056" s="20">
        <v>47.015825999999997</v>
      </c>
      <c r="G1056" s="21"/>
      <c r="H1056" s="22">
        <f t="shared" si="125"/>
        <v>0</v>
      </c>
      <c r="I1056" s="1"/>
      <c r="J1056" s="1"/>
      <c r="K1056" s="1">
        <f t="shared" si="127"/>
        <v>0</v>
      </c>
    </row>
    <row r="1057" spans="1:16" s="2" customFormat="1" x14ac:dyDescent="0.25">
      <c r="A1057" s="16" t="s">
        <v>1361</v>
      </c>
      <c r="B1057" s="17" t="s">
        <v>507</v>
      </c>
      <c r="C1057" s="18" t="s">
        <v>508</v>
      </c>
      <c r="D1057" s="19" t="s">
        <v>96</v>
      </c>
      <c r="E1057" s="20">
        <v>0.09</v>
      </c>
      <c r="F1057" s="20">
        <v>0.6411249</v>
      </c>
      <c r="G1057" s="21"/>
      <c r="H1057" s="22">
        <f t="shared" si="125"/>
        <v>0</v>
      </c>
      <c r="I1057" s="1"/>
      <c r="J1057" s="1"/>
      <c r="K1057" s="1">
        <f t="shared" si="127"/>
        <v>0</v>
      </c>
    </row>
    <row r="1058" spans="1:16" s="2" customFormat="1" x14ac:dyDescent="0.25">
      <c r="A1058" s="10" t="s">
        <v>1362</v>
      </c>
      <c r="B1058" s="11" t="s">
        <v>1363</v>
      </c>
      <c r="C1058" s="12" t="s">
        <v>1364</v>
      </c>
      <c r="D1058" s="13" t="s">
        <v>512</v>
      </c>
      <c r="E1058" s="49">
        <v>7123.61</v>
      </c>
      <c r="F1058" s="50"/>
      <c r="G1058" s="14"/>
      <c r="H1058" s="15">
        <f>E1058*G1058</f>
        <v>0</v>
      </c>
      <c r="I1058" s="1"/>
      <c r="J1058" s="1"/>
      <c r="K1058" s="1">
        <f t="shared" si="127"/>
        <v>0</v>
      </c>
      <c r="P1058" s="2">
        <f>+E1058/$O$18</f>
        <v>365.31333333333333</v>
      </c>
    </row>
    <row r="1059" spans="1:16" s="2" customFormat="1" x14ac:dyDescent="0.25">
      <c r="A1059" s="10" t="s">
        <v>1365</v>
      </c>
      <c r="B1059" s="11" t="s">
        <v>1366</v>
      </c>
      <c r="C1059" s="12" t="s">
        <v>1367</v>
      </c>
      <c r="D1059" s="13" t="s">
        <v>473</v>
      </c>
      <c r="E1059" s="49">
        <v>7.1236100000000002</v>
      </c>
      <c r="F1059" s="50"/>
      <c r="G1059" s="14"/>
      <c r="H1059" s="15"/>
      <c r="I1059" s="1"/>
      <c r="J1059" s="1"/>
      <c r="K1059" s="1"/>
      <c r="P1059" s="2">
        <f>+E1059/$O$18</f>
        <v>0.36531333333333332</v>
      </c>
    </row>
    <row r="1060" spans="1:16" s="2" customFormat="1" x14ac:dyDescent="0.25">
      <c r="A1060" s="16" t="s">
        <v>1368</v>
      </c>
      <c r="B1060" s="17" t="s">
        <v>24</v>
      </c>
      <c r="C1060" s="18" t="s">
        <v>25</v>
      </c>
      <c r="D1060" s="19" t="s">
        <v>26</v>
      </c>
      <c r="E1060" s="20">
        <v>82.4</v>
      </c>
      <c r="F1060" s="20">
        <v>586.98546400000009</v>
      </c>
      <c r="G1060" s="21"/>
      <c r="H1060" s="22">
        <f>F1060*G1060</f>
        <v>0</v>
      </c>
      <c r="I1060" s="1">
        <f>H1060</f>
        <v>0</v>
      </c>
      <c r="J1060" s="1"/>
      <c r="K1060" s="1"/>
    </row>
    <row r="1061" spans="1:16" s="2" customFormat="1" x14ac:dyDescent="0.25">
      <c r="A1061" s="16" t="s">
        <v>1369</v>
      </c>
      <c r="B1061" s="17" t="s">
        <v>201</v>
      </c>
      <c r="C1061" s="18" t="s">
        <v>202</v>
      </c>
      <c r="D1061" s="19" t="s">
        <v>48</v>
      </c>
      <c r="E1061" s="20">
        <v>756</v>
      </c>
      <c r="F1061" s="20">
        <v>5385.4491600000001</v>
      </c>
      <c r="G1061" s="21"/>
      <c r="H1061" s="22">
        <f>F1061*G1061</f>
        <v>0</v>
      </c>
      <c r="I1061" s="1"/>
      <c r="J1061" s="1"/>
      <c r="K1061" s="1">
        <f>H1061</f>
        <v>0</v>
      </c>
    </row>
    <row r="1062" spans="1:16" s="2" customFormat="1" x14ac:dyDescent="0.25">
      <c r="A1062" s="16" t="s">
        <v>1370</v>
      </c>
      <c r="B1062" s="17" t="s">
        <v>1371</v>
      </c>
      <c r="C1062" s="18" t="s">
        <v>1372</v>
      </c>
      <c r="D1062" s="19" t="s">
        <v>96</v>
      </c>
      <c r="E1062" s="20">
        <v>3.78E-2</v>
      </c>
      <c r="F1062" s="20">
        <v>0.26927245799999999</v>
      </c>
      <c r="G1062" s="21"/>
      <c r="H1062" s="22">
        <f>F1062*G1062</f>
        <v>0</v>
      </c>
      <c r="I1062" s="1"/>
      <c r="J1062" s="1"/>
      <c r="K1062" s="1">
        <f>H1062</f>
        <v>0</v>
      </c>
    </row>
    <row r="1063" spans="1:16" s="2" customFormat="1" x14ac:dyDescent="0.25">
      <c r="A1063" s="10" t="s">
        <v>1373</v>
      </c>
      <c r="B1063" s="11" t="s">
        <v>1374</v>
      </c>
      <c r="C1063" s="12" t="s">
        <v>1375</v>
      </c>
      <c r="D1063" s="13" t="s">
        <v>473</v>
      </c>
      <c r="E1063" s="49">
        <v>1.046</v>
      </c>
      <c r="F1063" s="50"/>
      <c r="G1063" s="14"/>
      <c r="H1063" s="15"/>
      <c r="I1063" s="1"/>
      <c r="J1063" s="1"/>
      <c r="K1063" s="1"/>
      <c r="P1063" s="2">
        <f>+E1063/$O$18</f>
        <v>5.3641025641025644E-2</v>
      </c>
    </row>
    <row r="1064" spans="1:16" s="2" customFormat="1" x14ac:dyDescent="0.25">
      <c r="A1064" s="16" t="s">
        <v>1376</v>
      </c>
      <c r="B1064" s="17" t="s">
        <v>24</v>
      </c>
      <c r="C1064" s="18" t="s">
        <v>25</v>
      </c>
      <c r="D1064" s="19" t="s">
        <v>26</v>
      </c>
      <c r="E1064" s="20">
        <v>504</v>
      </c>
      <c r="F1064" s="20">
        <v>527.18399999999997</v>
      </c>
      <c r="G1064" s="21"/>
      <c r="H1064" s="22">
        <f t="shared" ref="H1064:H1080" si="128">F1064*G1064</f>
        <v>0</v>
      </c>
      <c r="I1064" s="1">
        <f>H1064</f>
        <v>0</v>
      </c>
      <c r="J1064" s="1"/>
      <c r="K1064" s="1"/>
    </row>
    <row r="1065" spans="1:16" s="2" customFormat="1" x14ac:dyDescent="0.25">
      <c r="A1065" s="16" t="s">
        <v>1377</v>
      </c>
      <c r="B1065" s="17" t="s">
        <v>28</v>
      </c>
      <c r="C1065" s="18" t="s">
        <v>29</v>
      </c>
      <c r="D1065" s="19" t="s">
        <v>26</v>
      </c>
      <c r="E1065" s="20">
        <v>165.77</v>
      </c>
      <c r="F1065" s="20">
        <v>173.39542000000003</v>
      </c>
      <c r="G1065" s="21"/>
      <c r="H1065" s="22">
        <f t="shared" si="128"/>
        <v>0</v>
      </c>
      <c r="I1065" s="1">
        <f>H1065</f>
        <v>0</v>
      </c>
      <c r="J1065" s="1"/>
      <c r="K1065" s="1"/>
    </row>
    <row r="1066" spans="1:16" s="2" customFormat="1" x14ac:dyDescent="0.25">
      <c r="A1066" s="16" t="s">
        <v>1378</v>
      </c>
      <c r="B1066" s="17" t="s">
        <v>381</v>
      </c>
      <c r="C1066" s="18" t="s">
        <v>382</v>
      </c>
      <c r="D1066" s="19" t="s">
        <v>33</v>
      </c>
      <c r="E1066" s="20">
        <v>107.78</v>
      </c>
      <c r="F1066" s="20">
        <v>112.73788</v>
      </c>
      <c r="G1066" s="21"/>
      <c r="H1066" s="22">
        <f t="shared" si="128"/>
        <v>0</v>
      </c>
      <c r="I1066" s="1"/>
      <c r="J1066" s="1">
        <f t="shared" ref="J1066:J1074" si="129">H1066</f>
        <v>0</v>
      </c>
      <c r="K1066" s="1"/>
    </row>
    <row r="1067" spans="1:16" s="2" customFormat="1" x14ac:dyDescent="0.25">
      <c r="A1067" s="16" t="s">
        <v>1379</v>
      </c>
      <c r="B1067" s="17" t="s">
        <v>478</v>
      </c>
      <c r="C1067" s="18" t="s">
        <v>479</v>
      </c>
      <c r="D1067" s="19" t="s">
        <v>33</v>
      </c>
      <c r="E1067" s="20">
        <v>1.65</v>
      </c>
      <c r="F1067" s="20">
        <v>1.7259</v>
      </c>
      <c r="G1067" s="21"/>
      <c r="H1067" s="22">
        <f t="shared" si="128"/>
        <v>0</v>
      </c>
      <c r="I1067" s="1"/>
      <c r="J1067" s="1">
        <f t="shared" si="129"/>
        <v>0</v>
      </c>
      <c r="K1067" s="1"/>
    </row>
    <row r="1068" spans="1:16" s="2" customFormat="1" x14ac:dyDescent="0.25">
      <c r="A1068" s="16" t="s">
        <v>1380</v>
      </c>
      <c r="B1068" s="17" t="s">
        <v>611</v>
      </c>
      <c r="C1068" s="18" t="s">
        <v>612</v>
      </c>
      <c r="D1068" s="19" t="s">
        <v>33</v>
      </c>
      <c r="E1068" s="20">
        <v>17.36</v>
      </c>
      <c r="F1068" s="20">
        <v>18.158560000000001</v>
      </c>
      <c r="G1068" s="21"/>
      <c r="H1068" s="22">
        <f t="shared" si="128"/>
        <v>0</v>
      </c>
      <c r="I1068" s="1"/>
      <c r="J1068" s="1">
        <f t="shared" si="129"/>
        <v>0</v>
      </c>
      <c r="K1068" s="1"/>
    </row>
    <row r="1069" spans="1:16" s="2" customFormat="1" x14ac:dyDescent="0.25">
      <c r="A1069" s="16" t="s">
        <v>1381</v>
      </c>
      <c r="B1069" s="17" t="s">
        <v>482</v>
      </c>
      <c r="C1069" s="18" t="s">
        <v>483</v>
      </c>
      <c r="D1069" s="19" t="s">
        <v>33</v>
      </c>
      <c r="E1069" s="20">
        <v>49.5</v>
      </c>
      <c r="F1069" s="20">
        <v>51.777000000000001</v>
      </c>
      <c r="G1069" s="21"/>
      <c r="H1069" s="22">
        <f t="shared" si="128"/>
        <v>0</v>
      </c>
      <c r="I1069" s="1"/>
      <c r="J1069" s="1">
        <f t="shared" si="129"/>
        <v>0</v>
      </c>
      <c r="K1069" s="1"/>
    </row>
    <row r="1070" spans="1:16" s="2" customFormat="1" x14ac:dyDescent="0.25">
      <c r="A1070" s="16" t="s">
        <v>1382</v>
      </c>
      <c r="B1070" s="17" t="s">
        <v>485</v>
      </c>
      <c r="C1070" s="18" t="s">
        <v>486</v>
      </c>
      <c r="D1070" s="19" t="s">
        <v>33</v>
      </c>
      <c r="E1070" s="20">
        <v>3.71</v>
      </c>
      <c r="F1070" s="20">
        <v>3.8806600000000002</v>
      </c>
      <c r="G1070" s="21"/>
      <c r="H1070" s="22">
        <f t="shared" si="128"/>
        <v>0</v>
      </c>
      <c r="I1070" s="1"/>
      <c r="J1070" s="1">
        <f t="shared" si="129"/>
        <v>0</v>
      </c>
      <c r="K1070" s="1"/>
    </row>
    <row r="1071" spans="1:16" s="2" customFormat="1" x14ac:dyDescent="0.25">
      <c r="A1071" s="16" t="s">
        <v>1383</v>
      </c>
      <c r="B1071" s="17" t="s">
        <v>190</v>
      </c>
      <c r="C1071" s="18" t="s">
        <v>191</v>
      </c>
      <c r="D1071" s="19" t="s">
        <v>33</v>
      </c>
      <c r="E1071" s="20">
        <v>34.799999999999997</v>
      </c>
      <c r="F1071" s="20">
        <v>36.400799999999997</v>
      </c>
      <c r="G1071" s="21"/>
      <c r="H1071" s="22">
        <f t="shared" si="128"/>
        <v>0</v>
      </c>
      <c r="I1071" s="1"/>
      <c r="J1071" s="1">
        <f t="shared" si="129"/>
        <v>0</v>
      </c>
      <c r="K1071" s="1"/>
    </row>
    <row r="1072" spans="1:16" s="2" customFormat="1" x14ac:dyDescent="0.25">
      <c r="A1072" s="16" t="s">
        <v>1384</v>
      </c>
      <c r="B1072" s="17" t="s">
        <v>193</v>
      </c>
      <c r="C1072" s="18" t="s">
        <v>167</v>
      </c>
      <c r="D1072" s="19" t="s">
        <v>33</v>
      </c>
      <c r="E1072" s="20">
        <v>0.47</v>
      </c>
      <c r="F1072" s="20">
        <v>0.49162</v>
      </c>
      <c r="G1072" s="21"/>
      <c r="H1072" s="22">
        <f t="shared" si="128"/>
        <v>0</v>
      </c>
      <c r="I1072" s="1"/>
      <c r="J1072" s="1">
        <f t="shared" si="129"/>
        <v>0</v>
      </c>
      <c r="K1072" s="1"/>
    </row>
    <row r="1073" spans="1:16" s="2" customFormat="1" ht="20.399999999999999" x14ac:dyDescent="0.25">
      <c r="A1073" s="16" t="s">
        <v>1385</v>
      </c>
      <c r="B1073" s="17" t="s">
        <v>490</v>
      </c>
      <c r="C1073" s="18" t="s">
        <v>491</v>
      </c>
      <c r="D1073" s="19" t="s">
        <v>33</v>
      </c>
      <c r="E1073" s="20">
        <v>17.399999999999999</v>
      </c>
      <c r="F1073" s="20">
        <v>18.200399999999998</v>
      </c>
      <c r="G1073" s="21"/>
      <c r="H1073" s="22">
        <f t="shared" si="128"/>
        <v>0</v>
      </c>
      <c r="I1073" s="1"/>
      <c r="J1073" s="1">
        <f t="shared" si="129"/>
        <v>0</v>
      </c>
      <c r="K1073" s="1"/>
    </row>
    <row r="1074" spans="1:16" s="2" customFormat="1" ht="20.399999999999999" x14ac:dyDescent="0.25">
      <c r="A1074" s="16" t="s">
        <v>1386</v>
      </c>
      <c r="B1074" s="17" t="s">
        <v>493</v>
      </c>
      <c r="C1074" s="18" t="s">
        <v>494</v>
      </c>
      <c r="D1074" s="19" t="s">
        <v>33</v>
      </c>
      <c r="E1074" s="20">
        <v>35</v>
      </c>
      <c r="F1074" s="20">
        <v>36.61</v>
      </c>
      <c r="G1074" s="21"/>
      <c r="H1074" s="22">
        <f t="shared" si="128"/>
        <v>0</v>
      </c>
      <c r="I1074" s="1"/>
      <c r="J1074" s="1">
        <f t="shared" si="129"/>
        <v>0</v>
      </c>
      <c r="K1074" s="1"/>
    </row>
    <row r="1075" spans="1:16" s="2" customFormat="1" x14ac:dyDescent="0.25">
      <c r="A1075" s="16" t="s">
        <v>1387</v>
      </c>
      <c r="B1075" s="17" t="s">
        <v>201</v>
      </c>
      <c r="C1075" s="18" t="s">
        <v>202</v>
      </c>
      <c r="D1075" s="19" t="s">
        <v>48</v>
      </c>
      <c r="E1075" s="20">
        <v>142</v>
      </c>
      <c r="F1075" s="20">
        <v>148.53200000000001</v>
      </c>
      <c r="G1075" s="21"/>
      <c r="H1075" s="22">
        <f t="shared" si="128"/>
        <v>0</v>
      </c>
      <c r="I1075" s="1"/>
      <c r="J1075" s="1"/>
      <c r="K1075" s="1">
        <f t="shared" ref="K1075:K1081" si="130">H1075</f>
        <v>0</v>
      </c>
    </row>
    <row r="1076" spans="1:16" s="2" customFormat="1" x14ac:dyDescent="0.25">
      <c r="A1076" s="16" t="s">
        <v>1388</v>
      </c>
      <c r="B1076" s="17" t="s">
        <v>497</v>
      </c>
      <c r="C1076" s="18" t="s">
        <v>498</v>
      </c>
      <c r="D1076" s="19" t="s">
        <v>96</v>
      </c>
      <c r="E1076" s="20">
        <v>0.06</v>
      </c>
      <c r="F1076" s="20">
        <v>6.2759999999999996E-2</v>
      </c>
      <c r="G1076" s="21"/>
      <c r="H1076" s="22">
        <f t="shared" si="128"/>
        <v>0</v>
      </c>
      <c r="I1076" s="1"/>
      <c r="J1076" s="1"/>
      <c r="K1076" s="1">
        <f t="shared" si="130"/>
        <v>0</v>
      </c>
    </row>
    <row r="1077" spans="1:16" s="2" customFormat="1" x14ac:dyDescent="0.25">
      <c r="A1077" s="16" t="s">
        <v>1389</v>
      </c>
      <c r="B1077" s="17" t="s">
        <v>500</v>
      </c>
      <c r="C1077" s="18" t="s">
        <v>501</v>
      </c>
      <c r="D1077" s="19" t="s">
        <v>96</v>
      </c>
      <c r="E1077" s="20">
        <v>0.13</v>
      </c>
      <c r="F1077" s="20">
        <v>0.13598000000000002</v>
      </c>
      <c r="G1077" s="21"/>
      <c r="H1077" s="22">
        <f t="shared" si="128"/>
        <v>0</v>
      </c>
      <c r="I1077" s="1"/>
      <c r="J1077" s="1"/>
      <c r="K1077" s="1">
        <f t="shared" si="130"/>
        <v>0</v>
      </c>
    </row>
    <row r="1078" spans="1:16" s="2" customFormat="1" ht="20.399999999999999" x14ac:dyDescent="0.25">
      <c r="A1078" s="16" t="s">
        <v>1390</v>
      </c>
      <c r="B1078" s="17" t="s">
        <v>220</v>
      </c>
      <c r="C1078" s="18" t="s">
        <v>221</v>
      </c>
      <c r="D1078" s="19" t="s">
        <v>48</v>
      </c>
      <c r="E1078" s="20">
        <v>0.23</v>
      </c>
      <c r="F1078" s="20">
        <v>0.24058000000000002</v>
      </c>
      <c r="G1078" s="21"/>
      <c r="H1078" s="22">
        <f t="shared" si="128"/>
        <v>0</v>
      </c>
      <c r="I1078" s="1"/>
      <c r="J1078" s="1"/>
      <c r="K1078" s="1">
        <f t="shared" si="130"/>
        <v>0</v>
      </c>
    </row>
    <row r="1079" spans="1:16" s="2" customFormat="1" x14ac:dyDescent="0.25">
      <c r="A1079" s="16" t="s">
        <v>1391</v>
      </c>
      <c r="B1079" s="17" t="s">
        <v>504</v>
      </c>
      <c r="C1079" s="18" t="s">
        <v>505</v>
      </c>
      <c r="D1079" s="19" t="s">
        <v>225</v>
      </c>
      <c r="E1079" s="20">
        <v>4.95</v>
      </c>
      <c r="F1079" s="20">
        <v>5.1777000000000006</v>
      </c>
      <c r="G1079" s="21"/>
      <c r="H1079" s="22">
        <f t="shared" si="128"/>
        <v>0</v>
      </c>
      <c r="I1079" s="1"/>
      <c r="J1079" s="1"/>
      <c r="K1079" s="1">
        <f t="shared" si="130"/>
        <v>0</v>
      </c>
    </row>
    <row r="1080" spans="1:16" s="2" customFormat="1" x14ac:dyDescent="0.25">
      <c r="A1080" s="16" t="s">
        <v>1392</v>
      </c>
      <c r="B1080" s="17" t="s">
        <v>507</v>
      </c>
      <c r="C1080" s="18" t="s">
        <v>508</v>
      </c>
      <c r="D1080" s="19" t="s">
        <v>96</v>
      </c>
      <c r="E1080" s="20">
        <v>0.08</v>
      </c>
      <c r="F1080" s="20">
        <v>8.3680000000000004E-2</v>
      </c>
      <c r="G1080" s="21"/>
      <c r="H1080" s="22">
        <f t="shared" si="128"/>
        <v>0</v>
      </c>
      <c r="I1080" s="1"/>
      <c r="J1080" s="1"/>
      <c r="K1080" s="1">
        <f t="shared" si="130"/>
        <v>0</v>
      </c>
    </row>
    <row r="1081" spans="1:16" s="2" customFormat="1" x14ac:dyDescent="0.25">
      <c r="A1081" s="10" t="s">
        <v>1393</v>
      </c>
      <c r="B1081" s="11" t="s">
        <v>1394</v>
      </c>
      <c r="C1081" s="12" t="s">
        <v>1395</v>
      </c>
      <c r="D1081" s="13" t="s">
        <v>512</v>
      </c>
      <c r="E1081" s="49">
        <v>1046</v>
      </c>
      <c r="F1081" s="50"/>
      <c r="G1081" s="14"/>
      <c r="H1081" s="15">
        <f>E1081*G1081</f>
        <v>0</v>
      </c>
      <c r="I1081" s="1"/>
      <c r="J1081" s="1"/>
      <c r="K1081" s="1">
        <f t="shared" si="130"/>
        <v>0</v>
      </c>
      <c r="P1081" s="2">
        <f>+E1081/$O$18</f>
        <v>53.641025641025642</v>
      </c>
    </row>
    <row r="1082" spans="1:16" s="2" customFormat="1" x14ac:dyDescent="0.25">
      <c r="A1082" s="10" t="s">
        <v>1396</v>
      </c>
      <c r="B1082" s="11" t="s">
        <v>1397</v>
      </c>
      <c r="C1082" s="12" t="s">
        <v>1398</v>
      </c>
      <c r="D1082" s="13" t="s">
        <v>473</v>
      </c>
      <c r="E1082" s="49">
        <v>1.046</v>
      </c>
      <c r="F1082" s="50"/>
      <c r="G1082" s="14"/>
      <c r="H1082" s="15"/>
      <c r="I1082" s="1"/>
      <c r="J1082" s="1"/>
      <c r="K1082" s="1"/>
      <c r="P1082" s="2">
        <f>+E1082/$O$18</f>
        <v>5.3641025641025644E-2</v>
      </c>
    </row>
    <row r="1083" spans="1:16" s="2" customFormat="1" x14ac:dyDescent="0.25">
      <c r="A1083" s="16" t="s">
        <v>1399</v>
      </c>
      <c r="B1083" s="17" t="s">
        <v>24</v>
      </c>
      <c r="C1083" s="18" t="s">
        <v>25</v>
      </c>
      <c r="D1083" s="19" t="s">
        <v>26</v>
      </c>
      <c r="E1083" s="20">
        <v>82.4</v>
      </c>
      <c r="F1083" s="20">
        <v>86.190400000000011</v>
      </c>
      <c r="G1083" s="21"/>
      <c r="H1083" s="22">
        <f>F1083*G1083</f>
        <v>0</v>
      </c>
      <c r="I1083" s="1">
        <f>H1083</f>
        <v>0</v>
      </c>
      <c r="J1083" s="1"/>
      <c r="K1083" s="1"/>
    </row>
    <row r="1084" spans="1:16" s="2" customFormat="1" x14ac:dyDescent="0.25">
      <c r="A1084" s="16" t="s">
        <v>1400</v>
      </c>
      <c r="B1084" s="17" t="s">
        <v>201</v>
      </c>
      <c r="C1084" s="18" t="s">
        <v>202</v>
      </c>
      <c r="D1084" s="19" t="s">
        <v>48</v>
      </c>
      <c r="E1084" s="20">
        <v>426</v>
      </c>
      <c r="F1084" s="20">
        <v>445.596</v>
      </c>
      <c r="G1084" s="21"/>
      <c r="H1084" s="22">
        <f>F1084*G1084</f>
        <v>0</v>
      </c>
      <c r="I1084" s="1"/>
      <c r="J1084" s="1"/>
      <c r="K1084" s="1">
        <f>H1084</f>
        <v>0</v>
      </c>
    </row>
    <row r="1085" spans="1:16" s="2" customFormat="1" x14ac:dyDescent="0.25">
      <c r="A1085" s="16" t="s">
        <v>1401</v>
      </c>
      <c r="B1085" s="17" t="s">
        <v>1371</v>
      </c>
      <c r="C1085" s="18" t="s">
        <v>1372</v>
      </c>
      <c r="D1085" s="19" t="s">
        <v>96</v>
      </c>
      <c r="E1085" s="20">
        <v>2.1299999999999999E-2</v>
      </c>
      <c r="F1085" s="20">
        <v>2.2279799999999999E-2</v>
      </c>
      <c r="G1085" s="21"/>
      <c r="H1085" s="22">
        <f>F1085*G1085</f>
        <v>0</v>
      </c>
      <c r="I1085" s="1"/>
      <c r="J1085" s="1"/>
      <c r="K1085" s="1">
        <f>H1085</f>
        <v>0</v>
      </c>
    </row>
    <row r="1086" spans="1:16" s="2" customFormat="1" x14ac:dyDescent="0.25">
      <c r="A1086" s="10" t="s">
        <v>1402</v>
      </c>
      <c r="B1086" s="11" t="s">
        <v>1403</v>
      </c>
      <c r="C1086" s="12" t="s">
        <v>1404</v>
      </c>
      <c r="D1086" s="13" t="s">
        <v>473</v>
      </c>
      <c r="E1086" s="49">
        <v>0.373</v>
      </c>
      <c r="F1086" s="50"/>
      <c r="G1086" s="14"/>
      <c r="H1086" s="15"/>
      <c r="I1086" s="1"/>
      <c r="J1086" s="1"/>
      <c r="K1086" s="1"/>
      <c r="P1086" s="2">
        <f>+E1086/$O$18</f>
        <v>1.9128205128205129E-2</v>
      </c>
    </row>
    <row r="1087" spans="1:16" s="2" customFormat="1" x14ac:dyDescent="0.25">
      <c r="A1087" s="16" t="s">
        <v>1405</v>
      </c>
      <c r="B1087" s="17" t="s">
        <v>24</v>
      </c>
      <c r="C1087" s="18" t="s">
        <v>25</v>
      </c>
      <c r="D1087" s="19" t="s">
        <v>26</v>
      </c>
      <c r="E1087" s="20">
        <v>441</v>
      </c>
      <c r="F1087" s="20">
        <v>164.49299999999999</v>
      </c>
      <c r="G1087" s="21"/>
      <c r="H1087" s="22">
        <f t="shared" ref="H1087:H1103" si="131">F1087*G1087</f>
        <v>0</v>
      </c>
      <c r="I1087" s="1">
        <f>H1087</f>
        <v>0</v>
      </c>
      <c r="J1087" s="1"/>
      <c r="K1087" s="1"/>
    </row>
    <row r="1088" spans="1:16" s="2" customFormat="1" x14ac:dyDescent="0.25">
      <c r="A1088" s="16" t="s">
        <v>1406</v>
      </c>
      <c r="B1088" s="17" t="s">
        <v>28</v>
      </c>
      <c r="C1088" s="18" t="s">
        <v>29</v>
      </c>
      <c r="D1088" s="19" t="s">
        <v>26</v>
      </c>
      <c r="E1088" s="20">
        <v>132.43</v>
      </c>
      <c r="F1088" s="20">
        <v>49.396390000000004</v>
      </c>
      <c r="G1088" s="21"/>
      <c r="H1088" s="22">
        <f t="shared" si="131"/>
        <v>0</v>
      </c>
      <c r="I1088" s="1">
        <f>H1088</f>
        <v>0</v>
      </c>
      <c r="J1088" s="1"/>
      <c r="K1088" s="1"/>
    </row>
    <row r="1089" spans="1:16" s="2" customFormat="1" x14ac:dyDescent="0.25">
      <c r="A1089" s="16" t="s">
        <v>1407</v>
      </c>
      <c r="B1089" s="17" t="s">
        <v>381</v>
      </c>
      <c r="C1089" s="18" t="s">
        <v>382</v>
      </c>
      <c r="D1089" s="19" t="s">
        <v>33</v>
      </c>
      <c r="E1089" s="20">
        <v>81.650000000000006</v>
      </c>
      <c r="F1089" s="20">
        <v>30.455450000000003</v>
      </c>
      <c r="G1089" s="21"/>
      <c r="H1089" s="22">
        <f t="shared" si="131"/>
        <v>0</v>
      </c>
      <c r="I1089" s="1"/>
      <c r="J1089" s="1">
        <f t="shared" ref="J1089:J1097" si="132">H1089</f>
        <v>0</v>
      </c>
      <c r="K1089" s="1"/>
    </row>
    <row r="1090" spans="1:16" s="2" customFormat="1" x14ac:dyDescent="0.25">
      <c r="A1090" s="16" t="s">
        <v>1408</v>
      </c>
      <c r="B1090" s="17" t="s">
        <v>478</v>
      </c>
      <c r="C1090" s="18" t="s">
        <v>479</v>
      </c>
      <c r="D1090" s="19" t="s">
        <v>33</v>
      </c>
      <c r="E1090" s="20">
        <v>1.65</v>
      </c>
      <c r="F1090" s="20">
        <v>0.61544999999999994</v>
      </c>
      <c r="G1090" s="21"/>
      <c r="H1090" s="22">
        <f t="shared" si="131"/>
        <v>0</v>
      </c>
      <c r="I1090" s="1"/>
      <c r="J1090" s="1">
        <f t="shared" si="132"/>
        <v>0</v>
      </c>
      <c r="K1090" s="1"/>
    </row>
    <row r="1091" spans="1:16" s="2" customFormat="1" x14ac:dyDescent="0.25">
      <c r="A1091" s="16" t="s">
        <v>1409</v>
      </c>
      <c r="B1091" s="17" t="s">
        <v>611</v>
      </c>
      <c r="C1091" s="18" t="s">
        <v>612</v>
      </c>
      <c r="D1091" s="19" t="s">
        <v>33</v>
      </c>
      <c r="E1091" s="20">
        <v>15.23</v>
      </c>
      <c r="F1091" s="20">
        <v>5.68079</v>
      </c>
      <c r="G1091" s="21"/>
      <c r="H1091" s="22">
        <f t="shared" si="131"/>
        <v>0</v>
      </c>
      <c r="I1091" s="1"/>
      <c r="J1091" s="1">
        <f t="shared" si="132"/>
        <v>0</v>
      </c>
      <c r="K1091" s="1"/>
    </row>
    <row r="1092" spans="1:16" s="2" customFormat="1" x14ac:dyDescent="0.25">
      <c r="A1092" s="16" t="s">
        <v>1410</v>
      </c>
      <c r="B1092" s="17" t="s">
        <v>482</v>
      </c>
      <c r="C1092" s="18" t="s">
        <v>483</v>
      </c>
      <c r="D1092" s="19" t="s">
        <v>33</v>
      </c>
      <c r="E1092" s="20">
        <v>41.25</v>
      </c>
      <c r="F1092" s="20">
        <v>15.38625</v>
      </c>
      <c r="G1092" s="21"/>
      <c r="H1092" s="22">
        <f t="shared" si="131"/>
        <v>0</v>
      </c>
      <c r="I1092" s="1"/>
      <c r="J1092" s="1">
        <f t="shared" si="132"/>
        <v>0</v>
      </c>
      <c r="K1092" s="1"/>
    </row>
    <row r="1093" spans="1:16" s="2" customFormat="1" x14ac:dyDescent="0.25">
      <c r="A1093" s="16" t="s">
        <v>1411</v>
      </c>
      <c r="B1093" s="17" t="s">
        <v>485</v>
      </c>
      <c r="C1093" s="18" t="s">
        <v>486</v>
      </c>
      <c r="D1093" s="19" t="s">
        <v>33</v>
      </c>
      <c r="E1093" s="20">
        <v>3.71</v>
      </c>
      <c r="F1093" s="20">
        <v>1.3838299999999999</v>
      </c>
      <c r="G1093" s="21"/>
      <c r="H1093" s="22">
        <f t="shared" si="131"/>
        <v>0</v>
      </c>
      <c r="I1093" s="1"/>
      <c r="J1093" s="1">
        <f t="shared" si="132"/>
        <v>0</v>
      </c>
      <c r="K1093" s="1"/>
    </row>
    <row r="1094" spans="1:16" s="2" customFormat="1" x14ac:dyDescent="0.25">
      <c r="A1094" s="16" t="s">
        <v>1412</v>
      </c>
      <c r="B1094" s="17" t="s">
        <v>190</v>
      </c>
      <c r="C1094" s="18" t="s">
        <v>191</v>
      </c>
      <c r="D1094" s="19" t="s">
        <v>33</v>
      </c>
      <c r="E1094" s="20">
        <v>29.73</v>
      </c>
      <c r="F1094" s="20">
        <v>11.08929</v>
      </c>
      <c r="G1094" s="21"/>
      <c r="H1094" s="22">
        <f t="shared" si="131"/>
        <v>0</v>
      </c>
      <c r="I1094" s="1"/>
      <c r="J1094" s="1">
        <f t="shared" si="132"/>
        <v>0</v>
      </c>
      <c r="K1094" s="1"/>
    </row>
    <row r="1095" spans="1:16" s="2" customFormat="1" x14ac:dyDescent="0.25">
      <c r="A1095" s="16" t="s">
        <v>1413</v>
      </c>
      <c r="B1095" s="17" t="s">
        <v>193</v>
      </c>
      <c r="C1095" s="18" t="s">
        <v>167</v>
      </c>
      <c r="D1095" s="19" t="s">
        <v>33</v>
      </c>
      <c r="E1095" s="20">
        <v>0.46</v>
      </c>
      <c r="F1095" s="20">
        <v>0.17158000000000001</v>
      </c>
      <c r="G1095" s="21"/>
      <c r="H1095" s="22">
        <f t="shared" si="131"/>
        <v>0</v>
      </c>
      <c r="I1095" s="1"/>
      <c r="J1095" s="1">
        <f t="shared" si="132"/>
        <v>0</v>
      </c>
      <c r="K1095" s="1"/>
    </row>
    <row r="1096" spans="1:16" s="2" customFormat="1" ht="20.399999999999999" x14ac:dyDescent="0.25">
      <c r="A1096" s="16" t="s">
        <v>1414</v>
      </c>
      <c r="B1096" s="17" t="s">
        <v>490</v>
      </c>
      <c r="C1096" s="18" t="s">
        <v>491</v>
      </c>
      <c r="D1096" s="19" t="s">
        <v>33</v>
      </c>
      <c r="E1096" s="20">
        <v>15.12</v>
      </c>
      <c r="F1096" s="20">
        <v>5.6397599999999999</v>
      </c>
      <c r="G1096" s="21"/>
      <c r="H1096" s="22">
        <f t="shared" si="131"/>
        <v>0</v>
      </c>
      <c r="I1096" s="1"/>
      <c r="J1096" s="1">
        <f t="shared" si="132"/>
        <v>0</v>
      </c>
      <c r="K1096" s="1"/>
    </row>
    <row r="1097" spans="1:16" s="2" customFormat="1" ht="20.399999999999999" x14ac:dyDescent="0.25">
      <c r="A1097" s="16" t="s">
        <v>1415</v>
      </c>
      <c r="B1097" s="17" t="s">
        <v>493</v>
      </c>
      <c r="C1097" s="18" t="s">
        <v>494</v>
      </c>
      <c r="D1097" s="19" t="s">
        <v>33</v>
      </c>
      <c r="E1097" s="20">
        <v>35</v>
      </c>
      <c r="F1097" s="20">
        <v>13.055</v>
      </c>
      <c r="G1097" s="21"/>
      <c r="H1097" s="22">
        <f t="shared" si="131"/>
        <v>0</v>
      </c>
      <c r="I1097" s="1"/>
      <c r="J1097" s="1">
        <f t="shared" si="132"/>
        <v>0</v>
      </c>
      <c r="K1097" s="1"/>
    </row>
    <row r="1098" spans="1:16" s="2" customFormat="1" x14ac:dyDescent="0.25">
      <c r="A1098" s="16" t="s">
        <v>1416</v>
      </c>
      <c r="B1098" s="17" t="s">
        <v>201</v>
      </c>
      <c r="C1098" s="18" t="s">
        <v>202</v>
      </c>
      <c r="D1098" s="19" t="s">
        <v>48</v>
      </c>
      <c r="E1098" s="20">
        <v>98.8</v>
      </c>
      <c r="F1098" s="20">
        <v>36.852399999999996</v>
      </c>
      <c r="G1098" s="21"/>
      <c r="H1098" s="22">
        <f t="shared" si="131"/>
        <v>0</v>
      </c>
      <c r="I1098" s="1"/>
      <c r="J1098" s="1"/>
      <c r="K1098" s="1">
        <f t="shared" ref="K1098:K1104" si="133">H1098</f>
        <v>0</v>
      </c>
    </row>
    <row r="1099" spans="1:16" s="2" customFormat="1" x14ac:dyDescent="0.25">
      <c r="A1099" s="16" t="s">
        <v>1417</v>
      </c>
      <c r="B1099" s="17" t="s">
        <v>497</v>
      </c>
      <c r="C1099" s="18" t="s">
        <v>498</v>
      </c>
      <c r="D1099" s="19" t="s">
        <v>96</v>
      </c>
      <c r="E1099" s="20">
        <v>0.06</v>
      </c>
      <c r="F1099" s="20">
        <v>2.2380000000000001E-2</v>
      </c>
      <c r="G1099" s="21"/>
      <c r="H1099" s="22">
        <f t="shared" si="131"/>
        <v>0</v>
      </c>
      <c r="I1099" s="1"/>
      <c r="J1099" s="1"/>
      <c r="K1099" s="1">
        <f t="shared" si="133"/>
        <v>0</v>
      </c>
    </row>
    <row r="1100" spans="1:16" s="2" customFormat="1" x14ac:dyDescent="0.25">
      <c r="A1100" s="16" t="s">
        <v>1418</v>
      </c>
      <c r="B1100" s="17" t="s">
        <v>500</v>
      </c>
      <c r="C1100" s="18" t="s">
        <v>501</v>
      </c>
      <c r="D1100" s="19" t="s">
        <v>96</v>
      </c>
      <c r="E1100" s="20">
        <v>0.13</v>
      </c>
      <c r="F1100" s="20">
        <v>4.8489999999999998E-2</v>
      </c>
      <c r="G1100" s="21"/>
      <c r="H1100" s="22">
        <f t="shared" si="131"/>
        <v>0</v>
      </c>
      <c r="I1100" s="1"/>
      <c r="J1100" s="1"/>
      <c r="K1100" s="1">
        <f t="shared" si="133"/>
        <v>0</v>
      </c>
    </row>
    <row r="1101" spans="1:16" s="2" customFormat="1" ht="20.399999999999999" x14ac:dyDescent="0.25">
      <c r="A1101" s="16" t="s">
        <v>1419</v>
      </c>
      <c r="B1101" s="17" t="s">
        <v>220</v>
      </c>
      <c r="C1101" s="18" t="s">
        <v>221</v>
      </c>
      <c r="D1101" s="19" t="s">
        <v>48</v>
      </c>
      <c r="E1101" s="20">
        <v>0.21</v>
      </c>
      <c r="F1101" s="20">
        <v>7.8329999999999997E-2</v>
      </c>
      <c r="G1101" s="21"/>
      <c r="H1101" s="22">
        <f t="shared" si="131"/>
        <v>0</v>
      </c>
      <c r="I1101" s="1"/>
      <c r="J1101" s="1"/>
      <c r="K1101" s="1">
        <f t="shared" si="133"/>
        <v>0</v>
      </c>
    </row>
    <row r="1102" spans="1:16" s="2" customFormat="1" x14ac:dyDescent="0.25">
      <c r="A1102" s="16" t="s">
        <v>1420</v>
      </c>
      <c r="B1102" s="17" t="s">
        <v>504</v>
      </c>
      <c r="C1102" s="18" t="s">
        <v>505</v>
      </c>
      <c r="D1102" s="19" t="s">
        <v>225</v>
      </c>
      <c r="E1102" s="20">
        <v>4.13</v>
      </c>
      <c r="F1102" s="20">
        <v>1.5404899999999999</v>
      </c>
      <c r="G1102" s="21"/>
      <c r="H1102" s="22">
        <f t="shared" si="131"/>
        <v>0</v>
      </c>
      <c r="I1102" s="1"/>
      <c r="J1102" s="1"/>
      <c r="K1102" s="1">
        <f t="shared" si="133"/>
        <v>0</v>
      </c>
    </row>
    <row r="1103" spans="1:16" s="2" customFormat="1" x14ac:dyDescent="0.25">
      <c r="A1103" s="16" t="s">
        <v>1421</v>
      </c>
      <c r="B1103" s="17" t="s">
        <v>507</v>
      </c>
      <c r="C1103" s="18" t="s">
        <v>508</v>
      </c>
      <c r="D1103" s="19" t="s">
        <v>96</v>
      </c>
      <c r="E1103" s="20">
        <v>0.08</v>
      </c>
      <c r="F1103" s="20">
        <v>2.9840000000000002E-2</v>
      </c>
      <c r="G1103" s="21"/>
      <c r="H1103" s="22">
        <f t="shared" si="131"/>
        <v>0</v>
      </c>
      <c r="I1103" s="1"/>
      <c r="J1103" s="1"/>
      <c r="K1103" s="1">
        <f t="shared" si="133"/>
        <v>0</v>
      </c>
    </row>
    <row r="1104" spans="1:16" s="2" customFormat="1" x14ac:dyDescent="0.25">
      <c r="A1104" s="10" t="s">
        <v>1422</v>
      </c>
      <c r="B1104" s="11" t="s">
        <v>1423</v>
      </c>
      <c r="C1104" s="12" t="s">
        <v>1424</v>
      </c>
      <c r="D1104" s="13" t="s">
        <v>512</v>
      </c>
      <c r="E1104" s="49">
        <v>373</v>
      </c>
      <c r="F1104" s="50"/>
      <c r="G1104" s="14"/>
      <c r="H1104" s="15">
        <f>E1104*G1104</f>
        <v>0</v>
      </c>
      <c r="I1104" s="1"/>
      <c r="J1104" s="1"/>
      <c r="K1104" s="1">
        <f t="shared" si="133"/>
        <v>0</v>
      </c>
      <c r="P1104" s="2">
        <f>+E1104/$O$18</f>
        <v>19.128205128205128</v>
      </c>
    </row>
    <row r="1105" spans="1:16" s="2" customFormat="1" x14ac:dyDescent="0.25">
      <c r="A1105" s="10" t="s">
        <v>1425</v>
      </c>
      <c r="B1105" s="11" t="s">
        <v>1397</v>
      </c>
      <c r="C1105" s="12" t="s">
        <v>1426</v>
      </c>
      <c r="D1105" s="13" t="s">
        <v>473</v>
      </c>
      <c r="E1105" s="49">
        <v>0.373</v>
      </c>
      <c r="F1105" s="50"/>
      <c r="G1105" s="14"/>
      <c r="H1105" s="15"/>
      <c r="I1105" s="1"/>
      <c r="J1105" s="1"/>
      <c r="K1105" s="1"/>
      <c r="P1105" s="2">
        <f>+E1105/$O$18</f>
        <v>1.9128205128205129E-2</v>
      </c>
    </row>
    <row r="1106" spans="1:16" s="2" customFormat="1" x14ac:dyDescent="0.25">
      <c r="A1106" s="16" t="s">
        <v>1427</v>
      </c>
      <c r="B1106" s="17" t="s">
        <v>24</v>
      </c>
      <c r="C1106" s="18" t="s">
        <v>25</v>
      </c>
      <c r="D1106" s="19" t="s">
        <v>26</v>
      </c>
      <c r="E1106" s="20">
        <v>82.4</v>
      </c>
      <c r="F1106" s="20">
        <v>30.735200000000003</v>
      </c>
      <c r="G1106" s="21"/>
      <c r="H1106" s="22">
        <f>F1106*G1106</f>
        <v>0</v>
      </c>
      <c r="I1106" s="1">
        <f>H1106</f>
        <v>0</v>
      </c>
      <c r="J1106" s="1"/>
      <c r="K1106" s="1"/>
    </row>
    <row r="1107" spans="1:16" s="2" customFormat="1" x14ac:dyDescent="0.25">
      <c r="A1107" s="16" t="s">
        <v>1428</v>
      </c>
      <c r="B1107" s="17" t="s">
        <v>201</v>
      </c>
      <c r="C1107" s="18" t="s">
        <v>202</v>
      </c>
      <c r="D1107" s="19" t="s">
        <v>48</v>
      </c>
      <c r="E1107" s="20">
        <v>426</v>
      </c>
      <c r="F1107" s="20">
        <v>158.898</v>
      </c>
      <c r="G1107" s="21"/>
      <c r="H1107" s="22">
        <f>F1107*G1107</f>
        <v>0</v>
      </c>
      <c r="I1107" s="1"/>
      <c r="J1107" s="1"/>
      <c r="K1107" s="1">
        <f>H1107</f>
        <v>0</v>
      </c>
    </row>
    <row r="1108" spans="1:16" s="2" customFormat="1" x14ac:dyDescent="0.25">
      <c r="A1108" s="16" t="s">
        <v>1429</v>
      </c>
      <c r="B1108" s="17" t="s">
        <v>1371</v>
      </c>
      <c r="C1108" s="18" t="s">
        <v>1372</v>
      </c>
      <c r="D1108" s="19" t="s">
        <v>96</v>
      </c>
      <c r="E1108" s="20">
        <v>2.1299999999999999E-2</v>
      </c>
      <c r="F1108" s="20">
        <v>7.9448999999999995E-3</v>
      </c>
      <c r="G1108" s="21"/>
      <c r="H1108" s="22">
        <f>F1108*G1108</f>
        <v>0</v>
      </c>
      <c r="I1108" s="1"/>
      <c r="J1108" s="1"/>
      <c r="K1108" s="1">
        <f>H1108</f>
        <v>0</v>
      </c>
    </row>
    <row r="1109" spans="1:16" s="2" customFormat="1" x14ac:dyDescent="0.25">
      <c r="A1109" s="10" t="s">
        <v>1430</v>
      </c>
      <c r="B1109" s="11" t="s">
        <v>1431</v>
      </c>
      <c r="C1109" s="12" t="s">
        <v>1432</v>
      </c>
      <c r="D1109" s="13" t="s">
        <v>473</v>
      </c>
      <c r="E1109" s="49">
        <v>2.1282999999999999</v>
      </c>
      <c r="F1109" s="50"/>
      <c r="G1109" s="14"/>
      <c r="H1109" s="15"/>
      <c r="I1109" s="1"/>
      <c r="J1109" s="1"/>
      <c r="K1109" s="1"/>
      <c r="P1109" s="2">
        <f>+E1109/$O$18</f>
        <v>0.10914358974358973</v>
      </c>
    </row>
    <row r="1110" spans="1:16" s="2" customFormat="1" x14ac:dyDescent="0.25">
      <c r="A1110" s="16" t="s">
        <v>1433</v>
      </c>
      <c r="B1110" s="17" t="s">
        <v>24</v>
      </c>
      <c r="C1110" s="18" t="s">
        <v>25</v>
      </c>
      <c r="D1110" s="19" t="s">
        <v>26</v>
      </c>
      <c r="E1110" s="20">
        <v>376</v>
      </c>
      <c r="F1110" s="20">
        <v>800.24079999999992</v>
      </c>
      <c r="G1110" s="21"/>
      <c r="H1110" s="22">
        <f t="shared" ref="H1110:H1126" si="134">F1110*G1110</f>
        <v>0</v>
      </c>
      <c r="I1110" s="1">
        <f>H1110</f>
        <v>0</v>
      </c>
      <c r="J1110" s="1"/>
      <c r="K1110" s="1"/>
    </row>
    <row r="1111" spans="1:16" s="2" customFormat="1" x14ac:dyDescent="0.25">
      <c r="A1111" s="16" t="s">
        <v>1434</v>
      </c>
      <c r="B1111" s="17" t="s">
        <v>28</v>
      </c>
      <c r="C1111" s="18" t="s">
        <v>29</v>
      </c>
      <c r="D1111" s="19" t="s">
        <v>26</v>
      </c>
      <c r="E1111" s="20">
        <v>121.9</v>
      </c>
      <c r="F1111" s="20">
        <v>259.43977000000001</v>
      </c>
      <c r="G1111" s="21"/>
      <c r="H1111" s="22">
        <f t="shared" si="134"/>
        <v>0</v>
      </c>
      <c r="I1111" s="1">
        <f>H1111</f>
        <v>0</v>
      </c>
      <c r="J1111" s="1"/>
      <c r="K1111" s="1"/>
    </row>
    <row r="1112" spans="1:16" s="2" customFormat="1" x14ac:dyDescent="0.25">
      <c r="A1112" s="16" t="s">
        <v>1435</v>
      </c>
      <c r="B1112" s="17" t="s">
        <v>381</v>
      </c>
      <c r="C1112" s="18" t="s">
        <v>382</v>
      </c>
      <c r="D1112" s="19" t="s">
        <v>33</v>
      </c>
      <c r="E1112" s="20">
        <v>80.78</v>
      </c>
      <c r="F1112" s="20">
        <v>171.92407399999999</v>
      </c>
      <c r="G1112" s="21"/>
      <c r="H1112" s="22">
        <f t="shared" si="134"/>
        <v>0</v>
      </c>
      <c r="I1112" s="1"/>
      <c r="J1112" s="1">
        <f t="shared" ref="J1112:J1120" si="135">H1112</f>
        <v>0</v>
      </c>
      <c r="K1112" s="1"/>
    </row>
    <row r="1113" spans="1:16" s="2" customFormat="1" x14ac:dyDescent="0.25">
      <c r="A1113" s="16" t="s">
        <v>1436</v>
      </c>
      <c r="B1113" s="17" t="s">
        <v>478</v>
      </c>
      <c r="C1113" s="18" t="s">
        <v>479</v>
      </c>
      <c r="D1113" s="19" t="s">
        <v>33</v>
      </c>
      <c r="E1113" s="20">
        <v>1.65</v>
      </c>
      <c r="F1113" s="20">
        <v>3.5116949999999996</v>
      </c>
      <c r="G1113" s="21"/>
      <c r="H1113" s="22">
        <f t="shared" si="134"/>
        <v>0</v>
      </c>
      <c r="I1113" s="1"/>
      <c r="J1113" s="1">
        <f t="shared" si="135"/>
        <v>0</v>
      </c>
      <c r="K1113" s="1"/>
    </row>
    <row r="1114" spans="1:16" s="2" customFormat="1" x14ac:dyDescent="0.25">
      <c r="A1114" s="16" t="s">
        <v>1437</v>
      </c>
      <c r="B1114" s="17" t="s">
        <v>611</v>
      </c>
      <c r="C1114" s="18" t="s">
        <v>612</v>
      </c>
      <c r="D1114" s="19" t="s">
        <v>33</v>
      </c>
      <c r="E1114" s="20">
        <v>13.55</v>
      </c>
      <c r="F1114" s="20">
        <v>28.838464999999999</v>
      </c>
      <c r="G1114" s="21"/>
      <c r="H1114" s="22">
        <f t="shared" si="134"/>
        <v>0</v>
      </c>
      <c r="I1114" s="1"/>
      <c r="J1114" s="1">
        <f t="shared" si="135"/>
        <v>0</v>
      </c>
      <c r="K1114" s="1"/>
    </row>
    <row r="1115" spans="1:16" s="2" customFormat="1" x14ac:dyDescent="0.25">
      <c r="A1115" s="16" t="s">
        <v>1438</v>
      </c>
      <c r="B1115" s="17" t="s">
        <v>482</v>
      </c>
      <c r="C1115" s="18" t="s">
        <v>483</v>
      </c>
      <c r="D1115" s="19" t="s">
        <v>33</v>
      </c>
      <c r="E1115" s="20">
        <v>33</v>
      </c>
      <c r="F1115" s="20">
        <v>70.233899999999991</v>
      </c>
      <c r="G1115" s="21"/>
      <c r="H1115" s="22">
        <f t="shared" si="134"/>
        <v>0</v>
      </c>
      <c r="I1115" s="1"/>
      <c r="J1115" s="1">
        <f t="shared" si="135"/>
        <v>0</v>
      </c>
      <c r="K1115" s="1"/>
    </row>
    <row r="1116" spans="1:16" s="2" customFormat="1" x14ac:dyDescent="0.25">
      <c r="A1116" s="16" t="s">
        <v>1439</v>
      </c>
      <c r="B1116" s="17" t="s">
        <v>485</v>
      </c>
      <c r="C1116" s="18" t="s">
        <v>486</v>
      </c>
      <c r="D1116" s="19" t="s">
        <v>33</v>
      </c>
      <c r="E1116" s="20">
        <v>1.97</v>
      </c>
      <c r="F1116" s="20">
        <v>4.1927509999999995</v>
      </c>
      <c r="G1116" s="21"/>
      <c r="H1116" s="22">
        <f t="shared" si="134"/>
        <v>0</v>
      </c>
      <c r="I1116" s="1"/>
      <c r="J1116" s="1">
        <f t="shared" si="135"/>
        <v>0</v>
      </c>
      <c r="K1116" s="1"/>
    </row>
    <row r="1117" spans="1:16" s="2" customFormat="1" x14ac:dyDescent="0.25">
      <c r="A1117" s="16" t="s">
        <v>1440</v>
      </c>
      <c r="B1117" s="17" t="s">
        <v>190</v>
      </c>
      <c r="C1117" s="18" t="s">
        <v>191</v>
      </c>
      <c r="D1117" s="19" t="s">
        <v>33</v>
      </c>
      <c r="E1117" s="20">
        <v>23.52</v>
      </c>
      <c r="F1117" s="20">
        <v>50.057615999999996</v>
      </c>
      <c r="G1117" s="21"/>
      <c r="H1117" s="22">
        <f t="shared" si="134"/>
        <v>0</v>
      </c>
      <c r="I1117" s="1"/>
      <c r="J1117" s="1">
        <f t="shared" si="135"/>
        <v>0</v>
      </c>
      <c r="K1117" s="1"/>
    </row>
    <row r="1118" spans="1:16" s="2" customFormat="1" x14ac:dyDescent="0.25">
      <c r="A1118" s="16" t="s">
        <v>1441</v>
      </c>
      <c r="B1118" s="17" t="s">
        <v>193</v>
      </c>
      <c r="C1118" s="18" t="s">
        <v>167</v>
      </c>
      <c r="D1118" s="19" t="s">
        <v>33</v>
      </c>
      <c r="E1118" s="20">
        <v>0.43</v>
      </c>
      <c r="F1118" s="20">
        <v>0.9151689999999999</v>
      </c>
      <c r="G1118" s="21"/>
      <c r="H1118" s="22">
        <f t="shared" si="134"/>
        <v>0</v>
      </c>
      <c r="I1118" s="1"/>
      <c r="J1118" s="1">
        <f t="shared" si="135"/>
        <v>0</v>
      </c>
      <c r="K1118" s="1"/>
    </row>
    <row r="1119" spans="1:16" s="2" customFormat="1" ht="20.399999999999999" x14ac:dyDescent="0.25">
      <c r="A1119" s="16" t="s">
        <v>1442</v>
      </c>
      <c r="B1119" s="17" t="s">
        <v>490</v>
      </c>
      <c r="C1119" s="18" t="s">
        <v>491</v>
      </c>
      <c r="D1119" s="19" t="s">
        <v>33</v>
      </c>
      <c r="E1119" s="20">
        <v>7.8</v>
      </c>
      <c r="F1119" s="20">
        <v>16.600739999999998</v>
      </c>
      <c r="G1119" s="21"/>
      <c r="H1119" s="22">
        <f t="shared" si="134"/>
        <v>0</v>
      </c>
      <c r="I1119" s="1"/>
      <c r="J1119" s="1">
        <f t="shared" si="135"/>
        <v>0</v>
      </c>
      <c r="K1119" s="1"/>
    </row>
    <row r="1120" spans="1:16" s="2" customFormat="1" ht="20.399999999999999" x14ac:dyDescent="0.25">
      <c r="A1120" s="16" t="s">
        <v>1443</v>
      </c>
      <c r="B1120" s="17" t="s">
        <v>493</v>
      </c>
      <c r="C1120" s="18" t="s">
        <v>494</v>
      </c>
      <c r="D1120" s="19" t="s">
        <v>33</v>
      </c>
      <c r="E1120" s="20">
        <v>30</v>
      </c>
      <c r="F1120" s="20">
        <v>63.848999999999997</v>
      </c>
      <c r="G1120" s="21"/>
      <c r="H1120" s="22">
        <f t="shared" si="134"/>
        <v>0</v>
      </c>
      <c r="I1120" s="1"/>
      <c r="J1120" s="1">
        <f t="shared" si="135"/>
        <v>0</v>
      </c>
      <c r="K1120" s="1"/>
    </row>
    <row r="1121" spans="1:16" s="2" customFormat="1" x14ac:dyDescent="0.25">
      <c r="A1121" s="16" t="s">
        <v>1444</v>
      </c>
      <c r="B1121" s="17" t="s">
        <v>201</v>
      </c>
      <c r="C1121" s="18" t="s">
        <v>202</v>
      </c>
      <c r="D1121" s="19" t="s">
        <v>48</v>
      </c>
      <c r="E1121" s="20">
        <v>62.8</v>
      </c>
      <c r="F1121" s="20">
        <v>133.65723999999997</v>
      </c>
      <c r="G1121" s="21"/>
      <c r="H1121" s="22">
        <f t="shared" si="134"/>
        <v>0</v>
      </c>
      <c r="I1121" s="1"/>
      <c r="J1121" s="1"/>
      <c r="K1121" s="1">
        <f t="shared" ref="K1121:K1127" si="136">H1121</f>
        <v>0</v>
      </c>
    </row>
    <row r="1122" spans="1:16" s="2" customFormat="1" x14ac:dyDescent="0.25">
      <c r="A1122" s="16" t="s">
        <v>1445</v>
      </c>
      <c r="B1122" s="17" t="s">
        <v>497</v>
      </c>
      <c r="C1122" s="18" t="s">
        <v>498</v>
      </c>
      <c r="D1122" s="19" t="s">
        <v>96</v>
      </c>
      <c r="E1122" s="20">
        <v>0.05</v>
      </c>
      <c r="F1122" s="20">
        <v>0.106415</v>
      </c>
      <c r="G1122" s="21"/>
      <c r="H1122" s="22">
        <f t="shared" si="134"/>
        <v>0</v>
      </c>
      <c r="I1122" s="1"/>
      <c r="J1122" s="1"/>
      <c r="K1122" s="1">
        <f t="shared" si="136"/>
        <v>0</v>
      </c>
    </row>
    <row r="1123" spans="1:16" s="2" customFormat="1" x14ac:dyDescent="0.25">
      <c r="A1123" s="16" t="s">
        <v>1446</v>
      </c>
      <c r="B1123" s="17" t="s">
        <v>500</v>
      </c>
      <c r="C1123" s="18" t="s">
        <v>501</v>
      </c>
      <c r="D1123" s="19" t="s">
        <v>96</v>
      </c>
      <c r="E1123" s="20">
        <v>0.13</v>
      </c>
      <c r="F1123" s="20">
        <v>0.27667900000000001</v>
      </c>
      <c r="G1123" s="21"/>
      <c r="H1123" s="22">
        <f t="shared" si="134"/>
        <v>0</v>
      </c>
      <c r="I1123" s="1"/>
      <c r="J1123" s="1"/>
      <c r="K1123" s="1">
        <f t="shared" si="136"/>
        <v>0</v>
      </c>
    </row>
    <row r="1124" spans="1:16" s="2" customFormat="1" ht="20.399999999999999" x14ac:dyDescent="0.25">
      <c r="A1124" s="16" t="s">
        <v>1447</v>
      </c>
      <c r="B1124" s="17" t="s">
        <v>220</v>
      </c>
      <c r="C1124" s="18" t="s">
        <v>221</v>
      </c>
      <c r="D1124" s="19" t="s">
        <v>48</v>
      </c>
      <c r="E1124" s="20">
        <v>0.2</v>
      </c>
      <c r="F1124" s="20">
        <v>0.42565999999999998</v>
      </c>
      <c r="G1124" s="21"/>
      <c r="H1124" s="22">
        <f t="shared" si="134"/>
        <v>0</v>
      </c>
      <c r="I1124" s="1"/>
      <c r="J1124" s="1"/>
      <c r="K1124" s="1">
        <f t="shared" si="136"/>
        <v>0</v>
      </c>
    </row>
    <row r="1125" spans="1:16" s="2" customFormat="1" x14ac:dyDescent="0.25">
      <c r="A1125" s="16" t="s">
        <v>1448</v>
      </c>
      <c r="B1125" s="17" t="s">
        <v>504</v>
      </c>
      <c r="C1125" s="18" t="s">
        <v>505</v>
      </c>
      <c r="D1125" s="19" t="s">
        <v>225</v>
      </c>
      <c r="E1125" s="20">
        <v>3.3</v>
      </c>
      <c r="F1125" s="20">
        <v>7.0233899999999991</v>
      </c>
      <c r="G1125" s="21"/>
      <c r="H1125" s="22">
        <f t="shared" si="134"/>
        <v>0</v>
      </c>
      <c r="I1125" s="1"/>
      <c r="J1125" s="1"/>
      <c r="K1125" s="1">
        <f t="shared" si="136"/>
        <v>0</v>
      </c>
    </row>
    <row r="1126" spans="1:16" s="2" customFormat="1" x14ac:dyDescent="0.25">
      <c r="A1126" s="16" t="s">
        <v>1449</v>
      </c>
      <c r="B1126" s="17" t="s">
        <v>507</v>
      </c>
      <c r="C1126" s="18" t="s">
        <v>508</v>
      </c>
      <c r="D1126" s="19" t="s">
        <v>96</v>
      </c>
      <c r="E1126" s="20">
        <v>7.0000000000000007E-2</v>
      </c>
      <c r="F1126" s="20">
        <v>0.148981</v>
      </c>
      <c r="G1126" s="21"/>
      <c r="H1126" s="22">
        <f t="shared" si="134"/>
        <v>0</v>
      </c>
      <c r="I1126" s="1"/>
      <c r="J1126" s="1"/>
      <c r="K1126" s="1">
        <f t="shared" si="136"/>
        <v>0</v>
      </c>
    </row>
    <row r="1127" spans="1:16" s="2" customFormat="1" x14ac:dyDescent="0.25">
      <c r="A1127" s="10" t="s">
        <v>1450</v>
      </c>
      <c r="B1127" s="11" t="s">
        <v>1451</v>
      </c>
      <c r="C1127" s="12" t="s">
        <v>1452</v>
      </c>
      <c r="D1127" s="13" t="s">
        <v>512</v>
      </c>
      <c r="E1127" s="49">
        <v>2128.3000000000002</v>
      </c>
      <c r="F1127" s="50"/>
      <c r="G1127" s="14"/>
      <c r="H1127" s="15">
        <f>E1127*G1127</f>
        <v>0</v>
      </c>
      <c r="I1127" s="1"/>
      <c r="J1127" s="1"/>
      <c r="K1127" s="1">
        <f t="shared" si="136"/>
        <v>0</v>
      </c>
      <c r="P1127" s="2">
        <f>+E1127/$O$18</f>
        <v>109.14358974358976</v>
      </c>
    </row>
    <row r="1128" spans="1:16" s="2" customFormat="1" x14ac:dyDescent="0.25">
      <c r="A1128" s="10" t="s">
        <v>1453</v>
      </c>
      <c r="B1128" s="11" t="s">
        <v>1454</v>
      </c>
      <c r="C1128" s="12" t="s">
        <v>1455</v>
      </c>
      <c r="D1128" s="13" t="s">
        <v>473</v>
      </c>
      <c r="E1128" s="49">
        <v>2.1282999999999999</v>
      </c>
      <c r="F1128" s="50"/>
      <c r="G1128" s="14"/>
      <c r="H1128" s="15"/>
      <c r="I1128" s="1"/>
      <c r="J1128" s="1"/>
      <c r="K1128" s="1"/>
      <c r="P1128" s="2">
        <f>+E1128/$O$18</f>
        <v>0.10914358974358973</v>
      </c>
    </row>
    <row r="1129" spans="1:16" s="2" customFormat="1" x14ac:dyDescent="0.25">
      <c r="A1129" s="16" t="s">
        <v>1456</v>
      </c>
      <c r="B1129" s="17" t="s">
        <v>24</v>
      </c>
      <c r="C1129" s="18" t="s">
        <v>25</v>
      </c>
      <c r="D1129" s="19" t="s">
        <v>26</v>
      </c>
      <c r="E1129" s="20">
        <v>61.8</v>
      </c>
      <c r="F1129" s="20">
        <v>131.52893999999998</v>
      </c>
      <c r="G1129" s="21"/>
      <c r="H1129" s="22">
        <f>F1129*G1129</f>
        <v>0</v>
      </c>
      <c r="I1129" s="1">
        <f>H1129</f>
        <v>0</v>
      </c>
      <c r="J1129" s="1"/>
      <c r="K1129" s="1"/>
    </row>
    <row r="1130" spans="1:16" s="2" customFormat="1" x14ac:dyDescent="0.25">
      <c r="A1130" s="16" t="s">
        <v>1457</v>
      </c>
      <c r="B1130" s="17" t="s">
        <v>201</v>
      </c>
      <c r="C1130" s="18" t="s">
        <v>202</v>
      </c>
      <c r="D1130" s="19" t="s">
        <v>48</v>
      </c>
      <c r="E1130" s="20">
        <v>188.4</v>
      </c>
      <c r="F1130" s="20">
        <v>400.97172</v>
      </c>
      <c r="G1130" s="21"/>
      <c r="H1130" s="22">
        <f>F1130*G1130</f>
        <v>0</v>
      </c>
      <c r="I1130" s="1"/>
      <c r="J1130" s="1"/>
      <c r="K1130" s="1">
        <f>H1130</f>
        <v>0</v>
      </c>
    </row>
    <row r="1131" spans="1:16" s="2" customFormat="1" x14ac:dyDescent="0.25">
      <c r="A1131" s="16" t="s">
        <v>1458</v>
      </c>
      <c r="B1131" s="17" t="s">
        <v>1371</v>
      </c>
      <c r="C1131" s="18" t="s">
        <v>1372</v>
      </c>
      <c r="D1131" s="19" t="s">
        <v>96</v>
      </c>
      <c r="E1131" s="20">
        <v>9.4199999999999996E-3</v>
      </c>
      <c r="F1131" s="20">
        <v>2.0048585999999997E-2</v>
      </c>
      <c r="G1131" s="21"/>
      <c r="H1131" s="22">
        <f>F1131*G1131</f>
        <v>0</v>
      </c>
      <c r="I1131" s="1"/>
      <c r="J1131" s="1"/>
      <c r="K1131" s="1">
        <f>H1131</f>
        <v>0</v>
      </c>
    </row>
    <row r="1132" spans="1:16" s="2" customFormat="1" x14ac:dyDescent="0.25">
      <c r="A1132" s="10" t="s">
        <v>1459</v>
      </c>
      <c r="B1132" s="11" t="s">
        <v>1460</v>
      </c>
      <c r="C1132" s="12" t="s">
        <v>1461</v>
      </c>
      <c r="D1132" s="13" t="s">
        <v>473</v>
      </c>
      <c r="E1132" s="49">
        <v>3.0000000000000001E-3</v>
      </c>
      <c r="F1132" s="50"/>
      <c r="G1132" s="14"/>
      <c r="H1132" s="15"/>
      <c r="I1132" s="1"/>
      <c r="J1132" s="1"/>
      <c r="K1132" s="1"/>
      <c r="P1132" s="2">
        <f>+E1132/$O$18</f>
        <v>1.5384615384615385E-4</v>
      </c>
    </row>
    <row r="1133" spans="1:16" s="2" customFormat="1" x14ac:dyDescent="0.25">
      <c r="A1133" s="16" t="s">
        <v>1462</v>
      </c>
      <c r="B1133" s="17" t="s">
        <v>24</v>
      </c>
      <c r="C1133" s="18" t="s">
        <v>25</v>
      </c>
      <c r="D1133" s="19" t="s">
        <v>26</v>
      </c>
      <c r="E1133" s="20">
        <v>360</v>
      </c>
      <c r="F1133" s="20">
        <v>1.08</v>
      </c>
      <c r="G1133" s="21"/>
      <c r="H1133" s="22">
        <f t="shared" ref="H1133:H1149" si="137">F1133*G1133</f>
        <v>0</v>
      </c>
      <c r="I1133" s="1">
        <f>H1133</f>
        <v>0</v>
      </c>
      <c r="J1133" s="1"/>
      <c r="K1133" s="1"/>
    </row>
    <row r="1134" spans="1:16" s="2" customFormat="1" x14ac:dyDescent="0.25">
      <c r="A1134" s="16" t="s">
        <v>1463</v>
      </c>
      <c r="B1134" s="17" t="s">
        <v>28</v>
      </c>
      <c r="C1134" s="18" t="s">
        <v>29</v>
      </c>
      <c r="D1134" s="19" t="s">
        <v>26</v>
      </c>
      <c r="E1134" s="20">
        <v>58.05</v>
      </c>
      <c r="F1134" s="20">
        <v>0.17415</v>
      </c>
      <c r="G1134" s="21"/>
      <c r="H1134" s="22">
        <f t="shared" si="137"/>
        <v>0</v>
      </c>
      <c r="I1134" s="1">
        <f>H1134</f>
        <v>0</v>
      </c>
      <c r="J1134" s="1"/>
      <c r="K1134" s="1"/>
    </row>
    <row r="1135" spans="1:16" s="2" customFormat="1" x14ac:dyDescent="0.25">
      <c r="A1135" s="16" t="s">
        <v>1464</v>
      </c>
      <c r="B1135" s="17" t="s">
        <v>381</v>
      </c>
      <c r="C1135" s="18" t="s">
        <v>382</v>
      </c>
      <c r="D1135" s="19" t="s">
        <v>33</v>
      </c>
      <c r="E1135" s="20">
        <v>25.23</v>
      </c>
      <c r="F1135" s="20">
        <v>7.5690000000000007E-2</v>
      </c>
      <c r="G1135" s="21"/>
      <c r="H1135" s="22">
        <f t="shared" si="137"/>
        <v>0</v>
      </c>
      <c r="I1135" s="1"/>
      <c r="J1135" s="1">
        <f t="shared" ref="J1135:J1143" si="138">H1135</f>
        <v>0</v>
      </c>
      <c r="K1135" s="1"/>
    </row>
    <row r="1136" spans="1:16" s="2" customFormat="1" x14ac:dyDescent="0.25">
      <c r="A1136" s="16" t="s">
        <v>1465</v>
      </c>
      <c r="B1136" s="17" t="s">
        <v>478</v>
      </c>
      <c r="C1136" s="18" t="s">
        <v>479</v>
      </c>
      <c r="D1136" s="19" t="s">
        <v>33</v>
      </c>
      <c r="E1136" s="20">
        <v>1.54</v>
      </c>
      <c r="F1136" s="20">
        <v>4.62E-3</v>
      </c>
      <c r="G1136" s="21"/>
      <c r="H1136" s="22">
        <f t="shared" si="137"/>
        <v>0</v>
      </c>
      <c r="I1136" s="1"/>
      <c r="J1136" s="1">
        <f t="shared" si="138"/>
        <v>0</v>
      </c>
      <c r="K1136" s="1"/>
    </row>
    <row r="1137" spans="1:16" s="2" customFormat="1" x14ac:dyDescent="0.25">
      <c r="A1137" s="16" t="s">
        <v>1466</v>
      </c>
      <c r="B1137" s="17" t="s">
        <v>611</v>
      </c>
      <c r="C1137" s="18" t="s">
        <v>612</v>
      </c>
      <c r="D1137" s="19" t="s">
        <v>33</v>
      </c>
      <c r="E1137" s="20">
        <v>12.1</v>
      </c>
      <c r="F1137" s="20">
        <v>3.6299999999999999E-2</v>
      </c>
      <c r="G1137" s="21"/>
      <c r="H1137" s="22">
        <f t="shared" si="137"/>
        <v>0</v>
      </c>
      <c r="I1137" s="1"/>
      <c r="J1137" s="1">
        <f t="shared" si="138"/>
        <v>0</v>
      </c>
      <c r="K1137" s="1"/>
    </row>
    <row r="1138" spans="1:16" s="2" customFormat="1" x14ac:dyDescent="0.25">
      <c r="A1138" s="16" t="s">
        <v>1467</v>
      </c>
      <c r="B1138" s="17" t="s">
        <v>482</v>
      </c>
      <c r="C1138" s="18" t="s">
        <v>483</v>
      </c>
      <c r="D1138" s="19" t="s">
        <v>33</v>
      </c>
      <c r="E1138" s="20">
        <v>24.75</v>
      </c>
      <c r="F1138" s="20">
        <v>7.4249999999999997E-2</v>
      </c>
      <c r="G1138" s="21"/>
      <c r="H1138" s="22">
        <f t="shared" si="137"/>
        <v>0</v>
      </c>
      <c r="I1138" s="1"/>
      <c r="J1138" s="1">
        <f t="shared" si="138"/>
        <v>0</v>
      </c>
      <c r="K1138" s="1"/>
    </row>
    <row r="1139" spans="1:16" s="2" customFormat="1" x14ac:dyDescent="0.25">
      <c r="A1139" s="16" t="s">
        <v>1468</v>
      </c>
      <c r="B1139" s="17" t="s">
        <v>485</v>
      </c>
      <c r="C1139" s="18" t="s">
        <v>486</v>
      </c>
      <c r="D1139" s="19" t="s">
        <v>33</v>
      </c>
      <c r="E1139" s="20">
        <v>1.74</v>
      </c>
      <c r="F1139" s="20">
        <v>5.2199999999999998E-3</v>
      </c>
      <c r="G1139" s="21"/>
      <c r="H1139" s="22">
        <f t="shared" si="137"/>
        <v>0</v>
      </c>
      <c r="I1139" s="1"/>
      <c r="J1139" s="1">
        <f t="shared" si="138"/>
        <v>0</v>
      </c>
      <c r="K1139" s="1"/>
    </row>
    <row r="1140" spans="1:16" s="2" customFormat="1" x14ac:dyDescent="0.25">
      <c r="A1140" s="16" t="s">
        <v>1469</v>
      </c>
      <c r="B1140" s="17" t="s">
        <v>190</v>
      </c>
      <c r="C1140" s="18" t="s">
        <v>191</v>
      </c>
      <c r="D1140" s="19" t="s">
        <v>33</v>
      </c>
      <c r="E1140" s="20">
        <v>17.09</v>
      </c>
      <c r="F1140" s="20">
        <v>5.1270000000000003E-2</v>
      </c>
      <c r="G1140" s="21"/>
      <c r="H1140" s="22">
        <f t="shared" si="137"/>
        <v>0</v>
      </c>
      <c r="I1140" s="1"/>
      <c r="J1140" s="1">
        <f t="shared" si="138"/>
        <v>0</v>
      </c>
      <c r="K1140" s="1"/>
    </row>
    <row r="1141" spans="1:16" s="2" customFormat="1" x14ac:dyDescent="0.25">
      <c r="A1141" s="16" t="s">
        <v>1470</v>
      </c>
      <c r="B1141" s="17" t="s">
        <v>193</v>
      </c>
      <c r="C1141" s="18" t="s">
        <v>167</v>
      </c>
      <c r="D1141" s="19" t="s">
        <v>33</v>
      </c>
      <c r="E1141" s="20">
        <v>0.35</v>
      </c>
      <c r="F1141" s="20">
        <v>1.0499999999999999E-3</v>
      </c>
      <c r="G1141" s="21"/>
      <c r="H1141" s="22">
        <f t="shared" si="137"/>
        <v>0</v>
      </c>
      <c r="I1141" s="1"/>
      <c r="J1141" s="1">
        <f t="shared" si="138"/>
        <v>0</v>
      </c>
      <c r="K1141" s="1"/>
    </row>
    <row r="1142" spans="1:16" s="2" customFormat="1" ht="20.399999999999999" x14ac:dyDescent="0.25">
      <c r="A1142" s="16" t="s">
        <v>1471</v>
      </c>
      <c r="B1142" s="17" t="s">
        <v>490</v>
      </c>
      <c r="C1142" s="18" t="s">
        <v>491</v>
      </c>
      <c r="D1142" s="19" t="s">
        <v>33</v>
      </c>
      <c r="E1142" s="20">
        <v>3.5</v>
      </c>
      <c r="F1142" s="20">
        <v>1.0500000000000001E-2</v>
      </c>
      <c r="G1142" s="21"/>
      <c r="H1142" s="22">
        <f t="shared" si="137"/>
        <v>0</v>
      </c>
      <c r="I1142" s="1"/>
      <c r="J1142" s="1">
        <f t="shared" si="138"/>
        <v>0</v>
      </c>
      <c r="K1142" s="1"/>
    </row>
    <row r="1143" spans="1:16" s="2" customFormat="1" ht="20.399999999999999" x14ac:dyDescent="0.25">
      <c r="A1143" s="16" t="s">
        <v>1472</v>
      </c>
      <c r="B1143" s="17" t="s">
        <v>493</v>
      </c>
      <c r="C1143" s="18" t="s">
        <v>494</v>
      </c>
      <c r="D1143" s="19" t="s">
        <v>33</v>
      </c>
      <c r="E1143" s="20">
        <v>20</v>
      </c>
      <c r="F1143" s="20">
        <v>0.06</v>
      </c>
      <c r="G1143" s="21"/>
      <c r="H1143" s="22">
        <f t="shared" si="137"/>
        <v>0</v>
      </c>
      <c r="I1143" s="1"/>
      <c r="J1143" s="1">
        <f t="shared" si="138"/>
        <v>0</v>
      </c>
      <c r="K1143" s="1"/>
    </row>
    <row r="1144" spans="1:16" s="2" customFormat="1" x14ac:dyDescent="0.25">
      <c r="A1144" s="16" t="s">
        <v>1473</v>
      </c>
      <c r="B1144" s="17" t="s">
        <v>201</v>
      </c>
      <c r="C1144" s="18" t="s">
        <v>202</v>
      </c>
      <c r="D1144" s="19" t="s">
        <v>48</v>
      </c>
      <c r="E1144" s="20">
        <v>36</v>
      </c>
      <c r="F1144" s="20">
        <v>0.108</v>
      </c>
      <c r="G1144" s="21"/>
      <c r="H1144" s="22">
        <f t="shared" si="137"/>
        <v>0</v>
      </c>
      <c r="I1144" s="1"/>
      <c r="J1144" s="1"/>
      <c r="K1144" s="1">
        <f t="shared" ref="K1144:K1150" si="139">H1144</f>
        <v>0</v>
      </c>
    </row>
    <row r="1145" spans="1:16" s="2" customFormat="1" x14ac:dyDescent="0.25">
      <c r="A1145" s="16" t="s">
        <v>1474</v>
      </c>
      <c r="B1145" s="17" t="s">
        <v>497</v>
      </c>
      <c r="C1145" s="18" t="s">
        <v>498</v>
      </c>
      <c r="D1145" s="19" t="s">
        <v>96</v>
      </c>
      <c r="E1145" s="20">
        <v>0.04</v>
      </c>
      <c r="F1145" s="20">
        <v>1.2E-4</v>
      </c>
      <c r="G1145" s="21"/>
      <c r="H1145" s="22">
        <f t="shared" si="137"/>
        <v>0</v>
      </c>
      <c r="I1145" s="1"/>
      <c r="J1145" s="1"/>
      <c r="K1145" s="1">
        <f t="shared" si="139"/>
        <v>0</v>
      </c>
    </row>
    <row r="1146" spans="1:16" s="2" customFormat="1" x14ac:dyDescent="0.25">
      <c r="A1146" s="16" t="s">
        <v>1475</v>
      </c>
      <c r="B1146" s="17" t="s">
        <v>500</v>
      </c>
      <c r="C1146" s="18" t="s">
        <v>501</v>
      </c>
      <c r="D1146" s="19" t="s">
        <v>96</v>
      </c>
      <c r="E1146" s="20">
        <v>0.08</v>
      </c>
      <c r="F1146" s="20">
        <v>2.4000000000000001E-4</v>
      </c>
      <c r="G1146" s="21"/>
      <c r="H1146" s="22">
        <f t="shared" si="137"/>
        <v>0</v>
      </c>
      <c r="I1146" s="1"/>
      <c r="J1146" s="1"/>
      <c r="K1146" s="1">
        <f t="shared" si="139"/>
        <v>0</v>
      </c>
    </row>
    <row r="1147" spans="1:16" s="2" customFormat="1" ht="20.399999999999999" x14ac:dyDescent="0.25">
      <c r="A1147" s="16" t="s">
        <v>1476</v>
      </c>
      <c r="B1147" s="17" t="s">
        <v>220</v>
      </c>
      <c r="C1147" s="18" t="s">
        <v>221</v>
      </c>
      <c r="D1147" s="19" t="s">
        <v>48</v>
      </c>
      <c r="E1147" s="20">
        <v>0.2</v>
      </c>
      <c r="F1147" s="20">
        <v>6.0000000000000006E-4</v>
      </c>
      <c r="G1147" s="21"/>
      <c r="H1147" s="22">
        <f t="shared" si="137"/>
        <v>0</v>
      </c>
      <c r="I1147" s="1"/>
      <c r="J1147" s="1"/>
      <c r="K1147" s="1">
        <f t="shared" si="139"/>
        <v>0</v>
      </c>
    </row>
    <row r="1148" spans="1:16" s="2" customFormat="1" x14ac:dyDescent="0.25">
      <c r="A1148" s="16" t="s">
        <v>1477</v>
      </c>
      <c r="B1148" s="17" t="s">
        <v>504</v>
      </c>
      <c r="C1148" s="18" t="s">
        <v>505</v>
      </c>
      <c r="D1148" s="19" t="s">
        <v>225</v>
      </c>
      <c r="E1148" s="20">
        <v>2.48</v>
      </c>
      <c r="F1148" s="20">
        <v>7.4400000000000004E-3</v>
      </c>
      <c r="G1148" s="21"/>
      <c r="H1148" s="22">
        <f t="shared" si="137"/>
        <v>0</v>
      </c>
      <c r="I1148" s="1"/>
      <c r="J1148" s="1"/>
      <c r="K1148" s="1">
        <f t="shared" si="139"/>
        <v>0</v>
      </c>
    </row>
    <row r="1149" spans="1:16" s="2" customFormat="1" x14ac:dyDescent="0.25">
      <c r="A1149" s="16" t="s">
        <v>1478</v>
      </c>
      <c r="B1149" s="17" t="s">
        <v>507</v>
      </c>
      <c r="C1149" s="18" t="s">
        <v>508</v>
      </c>
      <c r="D1149" s="19" t="s">
        <v>96</v>
      </c>
      <c r="E1149" s="20">
        <v>0.05</v>
      </c>
      <c r="F1149" s="20">
        <v>1.5000000000000001E-4</v>
      </c>
      <c r="G1149" s="21"/>
      <c r="H1149" s="22">
        <f t="shared" si="137"/>
        <v>0</v>
      </c>
      <c r="I1149" s="1"/>
      <c r="J1149" s="1"/>
      <c r="K1149" s="1">
        <f t="shared" si="139"/>
        <v>0</v>
      </c>
    </row>
    <row r="1150" spans="1:16" s="2" customFormat="1" x14ac:dyDescent="0.25">
      <c r="A1150" s="10" t="s">
        <v>1479</v>
      </c>
      <c r="B1150" s="11" t="s">
        <v>1480</v>
      </c>
      <c r="C1150" s="12" t="s">
        <v>1481</v>
      </c>
      <c r="D1150" s="13" t="s">
        <v>512</v>
      </c>
      <c r="E1150" s="49">
        <v>3.012</v>
      </c>
      <c r="F1150" s="50"/>
      <c r="G1150" s="14"/>
      <c r="H1150" s="15">
        <f>E1150*G1150</f>
        <v>0</v>
      </c>
      <c r="I1150" s="1"/>
      <c r="J1150" s="1"/>
      <c r="K1150" s="1">
        <f t="shared" si="139"/>
        <v>0</v>
      </c>
      <c r="P1150" s="2">
        <f>+E1150/$O$18</f>
        <v>0.15446153846153846</v>
      </c>
    </row>
    <row r="1151" spans="1:16" s="2" customFormat="1" ht="20.399999999999999" x14ac:dyDescent="0.25">
      <c r="A1151" s="10" t="s">
        <v>1482</v>
      </c>
      <c r="B1151" s="11" t="s">
        <v>1483</v>
      </c>
      <c r="C1151" s="12" t="s">
        <v>1484</v>
      </c>
      <c r="D1151" s="13" t="s">
        <v>473</v>
      </c>
      <c r="E1151" s="49">
        <v>3.0000000000000001E-3</v>
      </c>
      <c r="F1151" s="50"/>
      <c r="G1151" s="14"/>
      <c r="H1151" s="15"/>
      <c r="I1151" s="1"/>
      <c r="J1151" s="1"/>
      <c r="K1151" s="1"/>
      <c r="P1151" s="2">
        <f>+E1151/$O$18</f>
        <v>1.5384615384615385E-4</v>
      </c>
    </row>
    <row r="1152" spans="1:16" s="2" customFormat="1" x14ac:dyDescent="0.25">
      <c r="A1152" s="16" t="s">
        <v>1485</v>
      </c>
      <c r="B1152" s="17" t="s">
        <v>24</v>
      </c>
      <c r="C1152" s="18" t="s">
        <v>25</v>
      </c>
      <c r="D1152" s="19" t="s">
        <v>26</v>
      </c>
      <c r="E1152" s="20">
        <v>46.3</v>
      </c>
      <c r="F1152" s="20">
        <v>0.1389</v>
      </c>
      <c r="G1152" s="21"/>
      <c r="H1152" s="22">
        <f t="shared" ref="H1152:H1165" si="140">F1152*G1152</f>
        <v>0</v>
      </c>
      <c r="I1152" s="1">
        <f>H1152</f>
        <v>0</v>
      </c>
      <c r="J1152" s="1"/>
      <c r="K1152" s="1"/>
    </row>
    <row r="1153" spans="1:16" s="2" customFormat="1" x14ac:dyDescent="0.25">
      <c r="A1153" s="16" t="s">
        <v>1486</v>
      </c>
      <c r="B1153" s="17" t="s">
        <v>28</v>
      </c>
      <c r="C1153" s="18" t="s">
        <v>29</v>
      </c>
      <c r="D1153" s="19" t="s">
        <v>26</v>
      </c>
      <c r="E1153" s="20">
        <v>95.87</v>
      </c>
      <c r="F1153" s="20">
        <v>0.28761000000000003</v>
      </c>
      <c r="G1153" s="21"/>
      <c r="H1153" s="22">
        <f t="shared" si="140"/>
        <v>0</v>
      </c>
      <c r="I1153" s="1">
        <f>H1153</f>
        <v>0</v>
      </c>
      <c r="J1153" s="1"/>
      <c r="K1153" s="1"/>
    </row>
    <row r="1154" spans="1:16" s="2" customFormat="1" x14ac:dyDescent="0.25">
      <c r="A1154" s="16" t="s">
        <v>1487</v>
      </c>
      <c r="B1154" s="17" t="s">
        <v>108</v>
      </c>
      <c r="C1154" s="18" t="s">
        <v>109</v>
      </c>
      <c r="D1154" s="19" t="s">
        <v>33</v>
      </c>
      <c r="E1154" s="20">
        <v>7.0000000000000007E-2</v>
      </c>
      <c r="F1154" s="20">
        <v>2.1000000000000004E-4</v>
      </c>
      <c r="G1154" s="21"/>
      <c r="H1154" s="22">
        <f t="shared" si="140"/>
        <v>0</v>
      </c>
      <c r="I1154" s="1"/>
      <c r="J1154" s="1">
        <f>H1154</f>
        <v>0</v>
      </c>
      <c r="K1154" s="1"/>
    </row>
    <row r="1155" spans="1:16" s="2" customFormat="1" x14ac:dyDescent="0.25">
      <c r="A1155" s="16" t="s">
        <v>1488</v>
      </c>
      <c r="B1155" s="17" t="s">
        <v>611</v>
      </c>
      <c r="C1155" s="18" t="s">
        <v>612</v>
      </c>
      <c r="D1155" s="19" t="s">
        <v>33</v>
      </c>
      <c r="E1155" s="20">
        <v>31.7</v>
      </c>
      <c r="F1155" s="20">
        <v>9.5100000000000004E-2</v>
      </c>
      <c r="G1155" s="21"/>
      <c r="H1155" s="22">
        <f t="shared" si="140"/>
        <v>0</v>
      </c>
      <c r="I1155" s="1"/>
      <c r="J1155" s="1">
        <f>H1155</f>
        <v>0</v>
      </c>
      <c r="K1155" s="1"/>
    </row>
    <row r="1156" spans="1:16" s="2" customFormat="1" x14ac:dyDescent="0.25">
      <c r="A1156" s="16" t="s">
        <v>1489</v>
      </c>
      <c r="B1156" s="17" t="s">
        <v>521</v>
      </c>
      <c r="C1156" s="18" t="s">
        <v>522</v>
      </c>
      <c r="D1156" s="19" t="s">
        <v>33</v>
      </c>
      <c r="E1156" s="20">
        <v>14.49</v>
      </c>
      <c r="F1156" s="20">
        <v>4.3470000000000002E-2</v>
      </c>
      <c r="G1156" s="21"/>
      <c r="H1156" s="22">
        <f t="shared" si="140"/>
        <v>0</v>
      </c>
      <c r="I1156" s="1"/>
      <c r="J1156" s="1">
        <f>H1156</f>
        <v>0</v>
      </c>
      <c r="K1156" s="1"/>
    </row>
    <row r="1157" spans="1:16" s="2" customFormat="1" x14ac:dyDescent="0.25">
      <c r="A1157" s="16" t="s">
        <v>1490</v>
      </c>
      <c r="B1157" s="17" t="s">
        <v>524</v>
      </c>
      <c r="C1157" s="18" t="s">
        <v>525</v>
      </c>
      <c r="D1157" s="19" t="s">
        <v>33</v>
      </c>
      <c r="E1157" s="20">
        <v>17.559999999999999</v>
      </c>
      <c r="F1157" s="20">
        <v>5.2679999999999998E-2</v>
      </c>
      <c r="G1157" s="21"/>
      <c r="H1157" s="22">
        <f t="shared" si="140"/>
        <v>0</v>
      </c>
      <c r="I1157" s="1"/>
      <c r="J1157" s="1">
        <f>H1157</f>
        <v>0</v>
      </c>
      <c r="K1157" s="1"/>
    </row>
    <row r="1158" spans="1:16" s="2" customFormat="1" x14ac:dyDescent="0.25">
      <c r="A1158" s="16" t="s">
        <v>1491</v>
      </c>
      <c r="B1158" s="17" t="s">
        <v>638</v>
      </c>
      <c r="C1158" s="18" t="s">
        <v>639</v>
      </c>
      <c r="D1158" s="19" t="s">
        <v>33</v>
      </c>
      <c r="E1158" s="20">
        <v>3.56</v>
      </c>
      <c r="F1158" s="20">
        <v>1.068E-2</v>
      </c>
      <c r="G1158" s="21"/>
      <c r="H1158" s="22">
        <f t="shared" si="140"/>
        <v>0</v>
      </c>
      <c r="I1158" s="1"/>
      <c r="J1158" s="1">
        <f>H1158</f>
        <v>0</v>
      </c>
      <c r="K1158" s="1"/>
    </row>
    <row r="1159" spans="1:16" s="2" customFormat="1" x14ac:dyDescent="0.25">
      <c r="A1159" s="16" t="s">
        <v>1492</v>
      </c>
      <c r="B1159" s="17" t="s">
        <v>530</v>
      </c>
      <c r="C1159" s="18" t="s">
        <v>531</v>
      </c>
      <c r="D1159" s="19" t="s">
        <v>96</v>
      </c>
      <c r="E1159" s="20">
        <v>0.08</v>
      </c>
      <c r="F1159" s="20">
        <v>2.4000000000000001E-4</v>
      </c>
      <c r="G1159" s="21"/>
      <c r="H1159" s="22">
        <f t="shared" si="140"/>
        <v>0</v>
      </c>
      <c r="I1159" s="1"/>
      <c r="J1159" s="1"/>
      <c r="K1159" s="1">
        <f t="shared" ref="K1159:K1165" si="141">H1159</f>
        <v>0</v>
      </c>
    </row>
    <row r="1160" spans="1:16" s="2" customFormat="1" x14ac:dyDescent="0.25">
      <c r="A1160" s="16" t="s">
        <v>1493</v>
      </c>
      <c r="B1160" s="17" t="s">
        <v>533</v>
      </c>
      <c r="C1160" s="18" t="s">
        <v>534</v>
      </c>
      <c r="D1160" s="19" t="s">
        <v>96</v>
      </c>
      <c r="E1160" s="20">
        <v>1.4999999999999999E-2</v>
      </c>
      <c r="F1160" s="20">
        <v>4.4999999999999996E-5</v>
      </c>
      <c r="G1160" s="21"/>
      <c r="H1160" s="22">
        <f t="shared" si="140"/>
        <v>0</v>
      </c>
      <c r="I1160" s="1"/>
      <c r="J1160" s="1"/>
      <c r="K1160" s="1">
        <f t="shared" si="141"/>
        <v>0</v>
      </c>
    </row>
    <row r="1161" spans="1:16" s="2" customFormat="1" x14ac:dyDescent="0.25">
      <c r="A1161" s="16" t="s">
        <v>1494</v>
      </c>
      <c r="B1161" s="17" t="s">
        <v>536</v>
      </c>
      <c r="C1161" s="18" t="s">
        <v>537</v>
      </c>
      <c r="D1161" s="19" t="s">
        <v>218</v>
      </c>
      <c r="E1161" s="20">
        <v>1200</v>
      </c>
      <c r="F1161" s="20">
        <v>3.6</v>
      </c>
      <c r="G1161" s="21"/>
      <c r="H1161" s="22">
        <f t="shared" si="140"/>
        <v>0</v>
      </c>
      <c r="I1161" s="1"/>
      <c r="J1161" s="1"/>
      <c r="K1161" s="1">
        <f t="shared" si="141"/>
        <v>0</v>
      </c>
    </row>
    <row r="1162" spans="1:16" s="2" customFormat="1" ht="20.399999999999999" x14ac:dyDescent="0.25">
      <c r="A1162" s="16" t="s">
        <v>1495</v>
      </c>
      <c r="B1162" s="17" t="s">
        <v>539</v>
      </c>
      <c r="C1162" s="18" t="s">
        <v>540</v>
      </c>
      <c r="D1162" s="19" t="s">
        <v>48</v>
      </c>
      <c r="E1162" s="20">
        <v>0.25</v>
      </c>
      <c r="F1162" s="20">
        <v>7.5000000000000002E-4</v>
      </c>
      <c r="G1162" s="21"/>
      <c r="H1162" s="22">
        <f t="shared" si="140"/>
        <v>0</v>
      </c>
      <c r="I1162" s="1"/>
      <c r="J1162" s="1"/>
      <c r="K1162" s="1">
        <f t="shared" si="141"/>
        <v>0</v>
      </c>
    </row>
    <row r="1163" spans="1:16" s="2" customFormat="1" x14ac:dyDescent="0.25">
      <c r="A1163" s="16" t="s">
        <v>1496</v>
      </c>
      <c r="B1163" s="17" t="s">
        <v>542</v>
      </c>
      <c r="C1163" s="18" t="s">
        <v>543</v>
      </c>
      <c r="D1163" s="19" t="s">
        <v>218</v>
      </c>
      <c r="E1163" s="20">
        <v>0.6</v>
      </c>
      <c r="F1163" s="20">
        <v>1.8E-3</v>
      </c>
      <c r="G1163" s="21"/>
      <c r="H1163" s="22">
        <f t="shared" si="140"/>
        <v>0</v>
      </c>
      <c r="I1163" s="1"/>
      <c r="J1163" s="1"/>
      <c r="K1163" s="1">
        <f t="shared" si="141"/>
        <v>0</v>
      </c>
    </row>
    <row r="1164" spans="1:16" s="2" customFormat="1" x14ac:dyDescent="0.25">
      <c r="A1164" s="16" t="s">
        <v>1497</v>
      </c>
      <c r="B1164" s="17" t="s">
        <v>545</v>
      </c>
      <c r="C1164" s="18" t="s">
        <v>546</v>
      </c>
      <c r="D1164" s="19" t="s">
        <v>218</v>
      </c>
      <c r="E1164" s="20">
        <v>620</v>
      </c>
      <c r="F1164" s="20">
        <v>1.86</v>
      </c>
      <c r="G1164" s="21"/>
      <c r="H1164" s="22">
        <f t="shared" si="140"/>
        <v>0</v>
      </c>
      <c r="I1164" s="1"/>
      <c r="J1164" s="1"/>
      <c r="K1164" s="1">
        <f t="shared" si="141"/>
        <v>0</v>
      </c>
    </row>
    <row r="1165" spans="1:16" s="2" customFormat="1" x14ac:dyDescent="0.25">
      <c r="A1165" s="16" t="s">
        <v>1498</v>
      </c>
      <c r="B1165" s="17" t="s">
        <v>548</v>
      </c>
      <c r="C1165" s="18" t="s">
        <v>549</v>
      </c>
      <c r="D1165" s="19" t="s">
        <v>550</v>
      </c>
      <c r="E1165" s="20">
        <v>0.12</v>
      </c>
      <c r="F1165" s="20">
        <v>3.5999999999999997E-4</v>
      </c>
      <c r="G1165" s="21"/>
      <c r="H1165" s="22">
        <f t="shared" si="140"/>
        <v>0</v>
      </c>
      <c r="I1165" s="1"/>
      <c r="J1165" s="1"/>
      <c r="K1165" s="1">
        <f t="shared" si="141"/>
        <v>0</v>
      </c>
    </row>
    <row r="1166" spans="1:16" s="2" customFormat="1" x14ac:dyDescent="0.25">
      <c r="A1166" s="10" t="s">
        <v>1499</v>
      </c>
      <c r="B1166" s="11" t="s">
        <v>1500</v>
      </c>
      <c r="C1166" s="12" t="s">
        <v>1501</v>
      </c>
      <c r="D1166" s="13" t="s">
        <v>473</v>
      </c>
      <c r="E1166" s="49">
        <v>3.0000000000000001E-3</v>
      </c>
      <c r="F1166" s="50"/>
      <c r="G1166" s="14"/>
      <c r="H1166" s="15"/>
      <c r="I1166" s="1"/>
      <c r="J1166" s="1"/>
      <c r="K1166" s="1"/>
      <c r="P1166" s="2">
        <f>+E1166/$O$18</f>
        <v>1.5384615384615385E-4</v>
      </c>
    </row>
    <row r="1167" spans="1:16" s="2" customFormat="1" x14ac:dyDescent="0.25">
      <c r="A1167" s="16" t="s">
        <v>1502</v>
      </c>
      <c r="B1167" s="17" t="s">
        <v>24</v>
      </c>
      <c r="C1167" s="18" t="s">
        <v>25</v>
      </c>
      <c r="D1167" s="19" t="s">
        <v>26</v>
      </c>
      <c r="E1167" s="20">
        <v>61.8</v>
      </c>
      <c r="F1167" s="20">
        <v>0.18539999999999998</v>
      </c>
      <c r="G1167" s="21"/>
      <c r="H1167" s="22">
        <f>F1167*G1167</f>
        <v>0</v>
      </c>
      <c r="I1167" s="1">
        <f>H1167</f>
        <v>0</v>
      </c>
      <c r="J1167" s="1"/>
      <c r="K1167" s="1"/>
    </row>
    <row r="1168" spans="1:16" s="2" customFormat="1" x14ac:dyDescent="0.25">
      <c r="A1168" s="16" t="s">
        <v>1503</v>
      </c>
      <c r="B1168" s="17" t="s">
        <v>201</v>
      </c>
      <c r="C1168" s="18" t="s">
        <v>202</v>
      </c>
      <c r="D1168" s="19" t="s">
        <v>48</v>
      </c>
      <c r="E1168" s="20">
        <v>108</v>
      </c>
      <c r="F1168" s="20">
        <v>0.32400000000000001</v>
      </c>
      <c r="G1168" s="21"/>
      <c r="H1168" s="22">
        <f>F1168*G1168</f>
        <v>0</v>
      </c>
      <c r="I1168" s="1"/>
      <c r="J1168" s="1"/>
      <c r="K1168" s="1">
        <f>H1168</f>
        <v>0</v>
      </c>
    </row>
    <row r="1169" spans="1:16" s="2" customFormat="1" x14ac:dyDescent="0.25">
      <c r="A1169" s="16" t="s">
        <v>1504</v>
      </c>
      <c r="B1169" s="17" t="s">
        <v>1371</v>
      </c>
      <c r="C1169" s="18" t="s">
        <v>1372</v>
      </c>
      <c r="D1169" s="19" t="s">
        <v>96</v>
      </c>
      <c r="E1169" s="20">
        <v>5.4000000000000003E-3</v>
      </c>
      <c r="F1169" s="20">
        <v>1.6200000000000001E-5</v>
      </c>
      <c r="G1169" s="21"/>
      <c r="H1169" s="22">
        <f>F1169*G1169</f>
        <v>0</v>
      </c>
      <c r="I1169" s="1"/>
      <c r="J1169" s="1"/>
      <c r="K1169" s="1">
        <f>H1169</f>
        <v>0</v>
      </c>
    </row>
    <row r="1170" spans="1:16" s="2" customFormat="1" x14ac:dyDescent="0.25">
      <c r="A1170" s="10" t="s">
        <v>1505</v>
      </c>
      <c r="B1170" s="11" t="s">
        <v>1506</v>
      </c>
      <c r="C1170" s="12" t="s">
        <v>1507</v>
      </c>
      <c r="D1170" s="13" t="s">
        <v>473</v>
      </c>
      <c r="E1170" s="49">
        <v>0.35099999999999998</v>
      </c>
      <c r="F1170" s="50"/>
      <c r="G1170" s="14"/>
      <c r="H1170" s="15"/>
      <c r="I1170" s="1"/>
      <c r="J1170" s="1"/>
      <c r="K1170" s="1"/>
      <c r="P1170" s="2">
        <f>+E1170/$O$18</f>
        <v>1.7999999999999999E-2</v>
      </c>
    </row>
    <row r="1171" spans="1:16" s="2" customFormat="1" x14ac:dyDescent="0.25">
      <c r="A1171" s="16" t="s">
        <v>1508</v>
      </c>
      <c r="B1171" s="17" t="s">
        <v>24</v>
      </c>
      <c r="C1171" s="18" t="s">
        <v>25</v>
      </c>
      <c r="D1171" s="19" t="s">
        <v>26</v>
      </c>
      <c r="E1171" s="20">
        <v>247</v>
      </c>
      <c r="F1171" s="20">
        <v>86.696999999999989</v>
      </c>
      <c r="G1171" s="21"/>
      <c r="H1171" s="22">
        <f t="shared" ref="H1171:H1179" si="142">F1171*G1171</f>
        <v>0</v>
      </c>
      <c r="I1171" s="1">
        <f>H1171</f>
        <v>0</v>
      </c>
      <c r="J1171" s="1"/>
      <c r="K1171" s="1"/>
    </row>
    <row r="1172" spans="1:16" s="2" customFormat="1" x14ac:dyDescent="0.25">
      <c r="A1172" s="16" t="s">
        <v>1509</v>
      </c>
      <c r="B1172" s="17" t="s">
        <v>28</v>
      </c>
      <c r="C1172" s="18" t="s">
        <v>29</v>
      </c>
      <c r="D1172" s="19" t="s">
        <v>26</v>
      </c>
      <c r="E1172" s="20">
        <v>43.94</v>
      </c>
      <c r="F1172" s="20">
        <v>15.422939999999999</v>
      </c>
      <c r="G1172" s="21"/>
      <c r="H1172" s="22">
        <f t="shared" si="142"/>
        <v>0</v>
      </c>
      <c r="I1172" s="1">
        <f>H1172</f>
        <v>0</v>
      </c>
      <c r="J1172" s="1"/>
      <c r="K1172" s="1"/>
    </row>
    <row r="1173" spans="1:16" s="2" customFormat="1" x14ac:dyDescent="0.25">
      <c r="A1173" s="16" t="s">
        <v>1510</v>
      </c>
      <c r="B1173" s="17" t="s">
        <v>1511</v>
      </c>
      <c r="C1173" s="18" t="s">
        <v>1512</v>
      </c>
      <c r="D1173" s="19" t="s">
        <v>33</v>
      </c>
      <c r="E1173" s="20">
        <v>39.79</v>
      </c>
      <c r="F1173" s="20">
        <v>13.966289999999999</v>
      </c>
      <c r="G1173" s="21"/>
      <c r="H1173" s="22">
        <f t="shared" si="142"/>
        <v>0</v>
      </c>
      <c r="I1173" s="1"/>
      <c r="J1173" s="1">
        <f>H1173</f>
        <v>0</v>
      </c>
      <c r="K1173" s="1"/>
    </row>
    <row r="1174" spans="1:16" s="2" customFormat="1" ht="20.399999999999999" x14ac:dyDescent="0.25">
      <c r="A1174" s="16" t="s">
        <v>1513</v>
      </c>
      <c r="B1174" s="17" t="s">
        <v>187</v>
      </c>
      <c r="C1174" s="18" t="s">
        <v>188</v>
      </c>
      <c r="D1174" s="19" t="s">
        <v>33</v>
      </c>
      <c r="E1174" s="20">
        <v>0.73</v>
      </c>
      <c r="F1174" s="20">
        <v>0.25622999999999996</v>
      </c>
      <c r="G1174" s="21"/>
      <c r="H1174" s="22">
        <f t="shared" si="142"/>
        <v>0</v>
      </c>
      <c r="I1174" s="1"/>
      <c r="J1174" s="1">
        <f>H1174</f>
        <v>0</v>
      </c>
      <c r="K1174" s="1"/>
    </row>
    <row r="1175" spans="1:16" s="2" customFormat="1" x14ac:dyDescent="0.25">
      <c r="A1175" s="16" t="s">
        <v>1514</v>
      </c>
      <c r="B1175" s="17" t="s">
        <v>190</v>
      </c>
      <c r="C1175" s="18" t="s">
        <v>191</v>
      </c>
      <c r="D1175" s="19" t="s">
        <v>33</v>
      </c>
      <c r="E1175" s="20">
        <v>2.3199999999999998</v>
      </c>
      <c r="F1175" s="20">
        <v>0.81431999999999993</v>
      </c>
      <c r="G1175" s="21"/>
      <c r="H1175" s="22">
        <f t="shared" si="142"/>
        <v>0</v>
      </c>
      <c r="I1175" s="1"/>
      <c r="J1175" s="1">
        <f>H1175</f>
        <v>0</v>
      </c>
      <c r="K1175" s="1"/>
    </row>
    <row r="1176" spans="1:16" s="2" customFormat="1" x14ac:dyDescent="0.25">
      <c r="A1176" s="16" t="s">
        <v>1515</v>
      </c>
      <c r="B1176" s="17" t="s">
        <v>193</v>
      </c>
      <c r="C1176" s="18" t="s">
        <v>167</v>
      </c>
      <c r="D1176" s="19" t="s">
        <v>33</v>
      </c>
      <c r="E1176" s="20">
        <v>1.1000000000000001</v>
      </c>
      <c r="F1176" s="20">
        <v>0.3861</v>
      </c>
      <c r="G1176" s="21"/>
      <c r="H1176" s="22">
        <f t="shared" si="142"/>
        <v>0</v>
      </c>
      <c r="I1176" s="1"/>
      <c r="J1176" s="1">
        <f>H1176</f>
        <v>0</v>
      </c>
      <c r="K1176" s="1"/>
    </row>
    <row r="1177" spans="1:16" s="2" customFormat="1" ht="20.399999999999999" x14ac:dyDescent="0.25">
      <c r="A1177" s="16" t="s">
        <v>1516</v>
      </c>
      <c r="B1177" s="17" t="s">
        <v>493</v>
      </c>
      <c r="C1177" s="18" t="s">
        <v>494</v>
      </c>
      <c r="D1177" s="19" t="s">
        <v>33</v>
      </c>
      <c r="E1177" s="20">
        <v>20</v>
      </c>
      <c r="F1177" s="20">
        <v>7.02</v>
      </c>
      <c r="G1177" s="21"/>
      <c r="H1177" s="22">
        <f t="shared" si="142"/>
        <v>0</v>
      </c>
      <c r="I1177" s="1"/>
      <c r="J1177" s="1">
        <f>H1177</f>
        <v>0</v>
      </c>
      <c r="K1177" s="1"/>
    </row>
    <row r="1178" spans="1:16" s="2" customFormat="1" x14ac:dyDescent="0.25">
      <c r="A1178" s="16" t="s">
        <v>1517</v>
      </c>
      <c r="B1178" s="17" t="s">
        <v>201</v>
      </c>
      <c r="C1178" s="18" t="s">
        <v>202</v>
      </c>
      <c r="D1178" s="19" t="s">
        <v>48</v>
      </c>
      <c r="E1178" s="20">
        <v>48</v>
      </c>
      <c r="F1178" s="20">
        <v>16.847999999999999</v>
      </c>
      <c r="G1178" s="21"/>
      <c r="H1178" s="22">
        <f t="shared" si="142"/>
        <v>0</v>
      </c>
      <c r="I1178" s="1"/>
      <c r="J1178" s="1"/>
      <c r="K1178" s="1">
        <f>H1178</f>
        <v>0</v>
      </c>
    </row>
    <row r="1179" spans="1:16" s="2" customFormat="1" x14ac:dyDescent="0.25">
      <c r="A1179" s="16" t="s">
        <v>1518</v>
      </c>
      <c r="B1179" s="17" t="s">
        <v>1519</v>
      </c>
      <c r="C1179" s="18" t="s">
        <v>1520</v>
      </c>
      <c r="D1179" s="19" t="s">
        <v>218</v>
      </c>
      <c r="E1179" s="20">
        <v>0.44</v>
      </c>
      <c r="F1179" s="20">
        <v>0.15443999999999999</v>
      </c>
      <c r="G1179" s="21"/>
      <c r="H1179" s="22">
        <f t="shared" si="142"/>
        <v>0</v>
      </c>
      <c r="I1179" s="1"/>
      <c r="J1179" s="1"/>
      <c r="K1179" s="1">
        <f>H1179</f>
        <v>0</v>
      </c>
    </row>
    <row r="1180" spans="1:16" s="2" customFormat="1" x14ac:dyDescent="0.25">
      <c r="A1180" s="10" t="s">
        <v>1521</v>
      </c>
      <c r="B1180" s="11" t="s">
        <v>1522</v>
      </c>
      <c r="C1180" s="12" t="s">
        <v>1523</v>
      </c>
      <c r="D1180" s="13" t="s">
        <v>512</v>
      </c>
      <c r="E1180" s="49">
        <v>354.51</v>
      </c>
      <c r="F1180" s="50"/>
      <c r="G1180" s="14"/>
      <c r="H1180" s="15">
        <f>E1180*G1180</f>
        <v>0</v>
      </c>
      <c r="I1180" s="1"/>
      <c r="J1180" s="1"/>
      <c r="K1180" s="1">
        <f>H1180</f>
        <v>0</v>
      </c>
      <c r="P1180" s="2">
        <f>+E1180/$O$18</f>
        <v>18.18</v>
      </c>
    </row>
    <row r="1181" spans="1:16" s="2" customFormat="1" x14ac:dyDescent="0.25">
      <c r="A1181" s="10" t="s">
        <v>1524</v>
      </c>
      <c r="B1181" s="11" t="s">
        <v>1500</v>
      </c>
      <c r="C1181" s="12" t="s">
        <v>1525</v>
      </c>
      <c r="D1181" s="13" t="s">
        <v>473</v>
      </c>
      <c r="E1181" s="49">
        <v>0.35099999999999998</v>
      </c>
      <c r="F1181" s="50"/>
      <c r="G1181" s="14"/>
      <c r="H1181" s="15"/>
      <c r="I1181" s="1"/>
      <c r="J1181" s="1"/>
      <c r="K1181" s="1"/>
      <c r="P1181" s="2">
        <f>+E1181/$O$18</f>
        <v>1.7999999999999999E-2</v>
      </c>
    </row>
    <row r="1182" spans="1:16" s="2" customFormat="1" x14ac:dyDescent="0.25">
      <c r="A1182" s="16" t="s">
        <v>1526</v>
      </c>
      <c r="B1182" s="17" t="s">
        <v>24</v>
      </c>
      <c r="C1182" s="18" t="s">
        <v>25</v>
      </c>
      <c r="D1182" s="19" t="s">
        <v>26</v>
      </c>
      <c r="E1182" s="20">
        <v>61.8</v>
      </c>
      <c r="F1182" s="20">
        <v>21.691799999999997</v>
      </c>
      <c r="G1182" s="21"/>
      <c r="H1182" s="22">
        <f>F1182*G1182</f>
        <v>0</v>
      </c>
      <c r="I1182" s="1">
        <f>H1182</f>
        <v>0</v>
      </c>
      <c r="J1182" s="1"/>
      <c r="K1182" s="1"/>
    </row>
    <row r="1183" spans="1:16" s="2" customFormat="1" x14ac:dyDescent="0.25">
      <c r="A1183" s="16" t="s">
        <v>1527</v>
      </c>
      <c r="B1183" s="17" t="s">
        <v>201</v>
      </c>
      <c r="C1183" s="18" t="s">
        <v>202</v>
      </c>
      <c r="D1183" s="19" t="s">
        <v>48</v>
      </c>
      <c r="E1183" s="20">
        <v>108</v>
      </c>
      <c r="F1183" s="20">
        <v>37.908000000000001</v>
      </c>
      <c r="G1183" s="21"/>
      <c r="H1183" s="22">
        <f>F1183*G1183</f>
        <v>0</v>
      </c>
      <c r="I1183" s="1"/>
      <c r="J1183" s="1"/>
      <c r="K1183" s="1">
        <f>H1183</f>
        <v>0</v>
      </c>
    </row>
    <row r="1184" spans="1:16" s="2" customFormat="1" x14ac:dyDescent="0.25">
      <c r="A1184" s="16" t="s">
        <v>1528</v>
      </c>
      <c r="B1184" s="17" t="s">
        <v>1371</v>
      </c>
      <c r="C1184" s="18" t="s">
        <v>1372</v>
      </c>
      <c r="D1184" s="19" t="s">
        <v>96</v>
      </c>
      <c r="E1184" s="20">
        <v>5.4000000000000003E-3</v>
      </c>
      <c r="F1184" s="20">
        <v>1.8954E-3</v>
      </c>
      <c r="G1184" s="21"/>
      <c r="H1184" s="22">
        <f>F1184*G1184</f>
        <v>0</v>
      </c>
      <c r="I1184" s="1"/>
      <c r="J1184" s="1"/>
      <c r="K1184" s="1">
        <f>H1184</f>
        <v>0</v>
      </c>
    </row>
    <row r="1185" spans="1:16" s="2" customFormat="1" x14ac:dyDescent="0.25">
      <c r="A1185" s="10" t="s">
        <v>1529</v>
      </c>
      <c r="B1185" s="11" t="s">
        <v>1530</v>
      </c>
      <c r="C1185" s="12" t="s">
        <v>1531</v>
      </c>
      <c r="D1185" s="13" t="s">
        <v>473</v>
      </c>
      <c r="E1185" s="49">
        <v>1.7999999999999999E-2</v>
      </c>
      <c r="F1185" s="50"/>
      <c r="G1185" s="14"/>
      <c r="H1185" s="15"/>
      <c r="I1185" s="1"/>
      <c r="J1185" s="1"/>
      <c r="K1185" s="1"/>
      <c r="P1185" s="2">
        <f>+E1185/$O$18</f>
        <v>9.2307692307692305E-4</v>
      </c>
    </row>
    <row r="1186" spans="1:16" s="2" customFormat="1" x14ac:dyDescent="0.25">
      <c r="A1186" s="16" t="s">
        <v>1532</v>
      </c>
      <c r="B1186" s="17" t="s">
        <v>24</v>
      </c>
      <c r="C1186" s="18" t="s">
        <v>25</v>
      </c>
      <c r="D1186" s="19" t="s">
        <v>26</v>
      </c>
      <c r="E1186" s="20">
        <v>270</v>
      </c>
      <c r="F1186" s="20">
        <v>4.8599999999999994</v>
      </c>
      <c r="G1186" s="21"/>
      <c r="H1186" s="22">
        <f t="shared" ref="H1186:H1199" si="143">F1186*G1186</f>
        <v>0</v>
      </c>
      <c r="I1186" s="1">
        <f>H1186</f>
        <v>0</v>
      </c>
      <c r="J1186" s="1"/>
      <c r="K1186" s="1"/>
    </row>
    <row r="1187" spans="1:16" s="2" customFormat="1" x14ac:dyDescent="0.25">
      <c r="A1187" s="16" t="s">
        <v>1533</v>
      </c>
      <c r="B1187" s="17" t="s">
        <v>28</v>
      </c>
      <c r="C1187" s="18" t="s">
        <v>29</v>
      </c>
      <c r="D1187" s="19" t="s">
        <v>26</v>
      </c>
      <c r="E1187" s="20">
        <v>31.47</v>
      </c>
      <c r="F1187" s="20">
        <v>0.56645999999999996</v>
      </c>
      <c r="G1187" s="21"/>
      <c r="H1187" s="22">
        <f t="shared" si="143"/>
        <v>0</v>
      </c>
      <c r="I1187" s="1">
        <f>H1187</f>
        <v>0</v>
      </c>
      <c r="J1187" s="1"/>
      <c r="K1187" s="1"/>
    </row>
    <row r="1188" spans="1:16" s="2" customFormat="1" x14ac:dyDescent="0.25">
      <c r="A1188" s="16" t="s">
        <v>1534</v>
      </c>
      <c r="B1188" s="17" t="s">
        <v>381</v>
      </c>
      <c r="C1188" s="18" t="s">
        <v>382</v>
      </c>
      <c r="D1188" s="19" t="s">
        <v>33</v>
      </c>
      <c r="E1188" s="20">
        <v>17.600000000000001</v>
      </c>
      <c r="F1188" s="20">
        <v>0.31680000000000003</v>
      </c>
      <c r="G1188" s="21"/>
      <c r="H1188" s="22">
        <f t="shared" si="143"/>
        <v>0</v>
      </c>
      <c r="I1188" s="1"/>
      <c r="J1188" s="1">
        <f t="shared" ref="J1188:J1195" si="144">H1188</f>
        <v>0</v>
      </c>
      <c r="K1188" s="1"/>
    </row>
    <row r="1189" spans="1:16" s="2" customFormat="1" x14ac:dyDescent="0.25">
      <c r="A1189" s="16" t="s">
        <v>1535</v>
      </c>
      <c r="B1189" s="17" t="s">
        <v>478</v>
      </c>
      <c r="C1189" s="18" t="s">
        <v>479</v>
      </c>
      <c r="D1189" s="19" t="s">
        <v>33</v>
      </c>
      <c r="E1189" s="20">
        <v>1.1000000000000001</v>
      </c>
      <c r="F1189" s="20">
        <v>1.9800000000000002E-2</v>
      </c>
      <c r="G1189" s="21"/>
      <c r="H1189" s="22">
        <f t="shared" si="143"/>
        <v>0</v>
      </c>
      <c r="I1189" s="1"/>
      <c r="J1189" s="1">
        <f t="shared" si="144"/>
        <v>0</v>
      </c>
      <c r="K1189" s="1"/>
    </row>
    <row r="1190" spans="1:16" s="2" customFormat="1" x14ac:dyDescent="0.25">
      <c r="A1190" s="16" t="s">
        <v>1536</v>
      </c>
      <c r="B1190" s="17" t="s">
        <v>482</v>
      </c>
      <c r="C1190" s="18" t="s">
        <v>483</v>
      </c>
      <c r="D1190" s="19" t="s">
        <v>33</v>
      </c>
      <c r="E1190" s="20">
        <v>16.5</v>
      </c>
      <c r="F1190" s="20">
        <v>0.29699999999999999</v>
      </c>
      <c r="G1190" s="21"/>
      <c r="H1190" s="22">
        <f t="shared" si="143"/>
        <v>0</v>
      </c>
      <c r="I1190" s="1"/>
      <c r="J1190" s="1">
        <f t="shared" si="144"/>
        <v>0</v>
      </c>
      <c r="K1190" s="1"/>
    </row>
    <row r="1191" spans="1:16" s="2" customFormat="1" x14ac:dyDescent="0.25">
      <c r="A1191" s="16" t="s">
        <v>1537</v>
      </c>
      <c r="B1191" s="17" t="s">
        <v>485</v>
      </c>
      <c r="C1191" s="18" t="s">
        <v>486</v>
      </c>
      <c r="D1191" s="19" t="s">
        <v>33</v>
      </c>
      <c r="E1191" s="20">
        <v>1.39</v>
      </c>
      <c r="F1191" s="20">
        <v>2.5019999999999997E-2</v>
      </c>
      <c r="G1191" s="21"/>
      <c r="H1191" s="22">
        <f t="shared" si="143"/>
        <v>0</v>
      </c>
      <c r="I1191" s="1"/>
      <c r="J1191" s="1">
        <f t="shared" si="144"/>
        <v>0</v>
      </c>
      <c r="K1191" s="1"/>
    </row>
    <row r="1192" spans="1:16" s="2" customFormat="1" x14ac:dyDescent="0.25">
      <c r="A1192" s="16" t="s">
        <v>1538</v>
      </c>
      <c r="B1192" s="17" t="s">
        <v>190</v>
      </c>
      <c r="C1192" s="18" t="s">
        <v>191</v>
      </c>
      <c r="D1192" s="19" t="s">
        <v>33</v>
      </c>
      <c r="E1192" s="20">
        <v>11.17</v>
      </c>
      <c r="F1192" s="20">
        <v>0.20105999999999999</v>
      </c>
      <c r="G1192" s="21"/>
      <c r="H1192" s="22">
        <f t="shared" si="143"/>
        <v>0</v>
      </c>
      <c r="I1192" s="1"/>
      <c r="J1192" s="1">
        <f t="shared" si="144"/>
        <v>0</v>
      </c>
      <c r="K1192" s="1"/>
    </row>
    <row r="1193" spans="1:16" s="2" customFormat="1" x14ac:dyDescent="0.25">
      <c r="A1193" s="16" t="s">
        <v>1539</v>
      </c>
      <c r="B1193" s="17" t="s">
        <v>193</v>
      </c>
      <c r="C1193" s="18" t="s">
        <v>167</v>
      </c>
      <c r="D1193" s="19" t="s">
        <v>33</v>
      </c>
      <c r="E1193" s="20">
        <v>0.21</v>
      </c>
      <c r="F1193" s="20">
        <v>3.7799999999999995E-3</v>
      </c>
      <c r="G1193" s="21"/>
      <c r="H1193" s="22">
        <f t="shared" si="143"/>
        <v>0</v>
      </c>
      <c r="I1193" s="1"/>
      <c r="J1193" s="1">
        <f t="shared" si="144"/>
        <v>0</v>
      </c>
      <c r="K1193" s="1"/>
    </row>
    <row r="1194" spans="1:16" s="2" customFormat="1" ht="20.399999999999999" x14ac:dyDescent="0.25">
      <c r="A1194" s="16" t="s">
        <v>1540</v>
      </c>
      <c r="B1194" s="17" t="s">
        <v>490</v>
      </c>
      <c r="C1194" s="18" t="s">
        <v>491</v>
      </c>
      <c r="D1194" s="19" t="s">
        <v>33</v>
      </c>
      <c r="E1194" s="20">
        <v>1.8</v>
      </c>
      <c r="F1194" s="20">
        <v>3.2399999999999998E-2</v>
      </c>
      <c r="G1194" s="21"/>
      <c r="H1194" s="22">
        <f t="shared" si="143"/>
        <v>0</v>
      </c>
      <c r="I1194" s="1"/>
      <c r="J1194" s="1">
        <f t="shared" si="144"/>
        <v>0</v>
      </c>
      <c r="K1194" s="1"/>
    </row>
    <row r="1195" spans="1:16" s="2" customFormat="1" ht="20.399999999999999" x14ac:dyDescent="0.25">
      <c r="A1195" s="16" t="s">
        <v>1541</v>
      </c>
      <c r="B1195" s="17" t="s">
        <v>493</v>
      </c>
      <c r="C1195" s="18" t="s">
        <v>494</v>
      </c>
      <c r="D1195" s="19" t="s">
        <v>33</v>
      </c>
      <c r="E1195" s="20">
        <v>12</v>
      </c>
      <c r="F1195" s="20">
        <v>0.21599999999999997</v>
      </c>
      <c r="G1195" s="21"/>
      <c r="H1195" s="22">
        <f t="shared" si="143"/>
        <v>0</v>
      </c>
      <c r="I1195" s="1"/>
      <c r="J1195" s="1">
        <f t="shared" si="144"/>
        <v>0</v>
      </c>
      <c r="K1195" s="1"/>
    </row>
    <row r="1196" spans="1:16" s="2" customFormat="1" x14ac:dyDescent="0.25">
      <c r="A1196" s="16" t="s">
        <v>1542</v>
      </c>
      <c r="B1196" s="17" t="s">
        <v>201</v>
      </c>
      <c r="C1196" s="18" t="s">
        <v>202</v>
      </c>
      <c r="D1196" s="19" t="s">
        <v>48</v>
      </c>
      <c r="E1196" s="20">
        <v>15.7</v>
      </c>
      <c r="F1196" s="20">
        <v>0.28259999999999996</v>
      </c>
      <c r="G1196" s="21"/>
      <c r="H1196" s="22">
        <f t="shared" si="143"/>
        <v>0</v>
      </c>
      <c r="I1196" s="1"/>
      <c r="J1196" s="1"/>
      <c r="K1196" s="1">
        <f>H1196</f>
        <v>0</v>
      </c>
    </row>
    <row r="1197" spans="1:16" s="2" customFormat="1" x14ac:dyDescent="0.25">
      <c r="A1197" s="16" t="s">
        <v>1543</v>
      </c>
      <c r="B1197" s="17" t="s">
        <v>500</v>
      </c>
      <c r="C1197" s="18" t="s">
        <v>501</v>
      </c>
      <c r="D1197" s="19" t="s">
        <v>96</v>
      </c>
      <c r="E1197" s="20">
        <v>0.04</v>
      </c>
      <c r="F1197" s="20">
        <v>7.1999999999999994E-4</v>
      </c>
      <c r="G1197" s="21"/>
      <c r="H1197" s="22">
        <f t="shared" si="143"/>
        <v>0</v>
      </c>
      <c r="I1197" s="1"/>
      <c r="J1197" s="1"/>
      <c r="K1197" s="1">
        <f>H1197</f>
        <v>0</v>
      </c>
    </row>
    <row r="1198" spans="1:16" s="2" customFormat="1" ht="20.399999999999999" x14ac:dyDescent="0.25">
      <c r="A1198" s="16" t="s">
        <v>1544</v>
      </c>
      <c r="B1198" s="17" t="s">
        <v>220</v>
      </c>
      <c r="C1198" s="18" t="s">
        <v>221</v>
      </c>
      <c r="D1198" s="19" t="s">
        <v>48</v>
      </c>
      <c r="E1198" s="20">
        <v>0.18</v>
      </c>
      <c r="F1198" s="20">
        <v>3.2399999999999998E-3</v>
      </c>
      <c r="G1198" s="21"/>
      <c r="H1198" s="22">
        <f t="shared" si="143"/>
        <v>0</v>
      </c>
      <c r="I1198" s="1"/>
      <c r="J1198" s="1"/>
      <c r="K1198" s="1">
        <f>H1198</f>
        <v>0</v>
      </c>
    </row>
    <row r="1199" spans="1:16" s="2" customFormat="1" x14ac:dyDescent="0.25">
      <c r="A1199" s="16" t="s">
        <v>1545</v>
      </c>
      <c r="B1199" s="17" t="s">
        <v>504</v>
      </c>
      <c r="C1199" s="18" t="s">
        <v>505</v>
      </c>
      <c r="D1199" s="19" t="s">
        <v>225</v>
      </c>
      <c r="E1199" s="20">
        <v>1.65</v>
      </c>
      <c r="F1199" s="20">
        <v>2.9699999999999997E-2</v>
      </c>
      <c r="G1199" s="21"/>
      <c r="H1199" s="22">
        <f t="shared" si="143"/>
        <v>0</v>
      </c>
      <c r="I1199" s="1"/>
      <c r="J1199" s="1"/>
      <c r="K1199" s="1">
        <f>H1199</f>
        <v>0</v>
      </c>
    </row>
    <row r="1200" spans="1:16" s="2" customFormat="1" x14ac:dyDescent="0.25">
      <c r="A1200" s="10" t="s">
        <v>1546</v>
      </c>
      <c r="B1200" s="11" t="s">
        <v>1547</v>
      </c>
      <c r="C1200" s="12" t="s">
        <v>1548</v>
      </c>
      <c r="D1200" s="13" t="s">
        <v>512</v>
      </c>
      <c r="E1200" s="49">
        <v>18.071999999999999</v>
      </c>
      <c r="F1200" s="50"/>
      <c r="G1200" s="14"/>
      <c r="H1200" s="15">
        <f>E1200*G1200</f>
        <v>0</v>
      </c>
      <c r="I1200" s="1"/>
      <c r="J1200" s="1"/>
      <c r="K1200" s="1">
        <f>H1200</f>
        <v>0</v>
      </c>
      <c r="P1200" s="2">
        <f>+E1200/$O$18</f>
        <v>0.92676923076923068</v>
      </c>
    </row>
    <row r="1201" spans="1:16" s="2" customFormat="1" ht="20.399999999999999" x14ac:dyDescent="0.25">
      <c r="A1201" s="10" t="s">
        <v>1549</v>
      </c>
      <c r="B1201" s="11" t="s">
        <v>1550</v>
      </c>
      <c r="C1201" s="12" t="s">
        <v>1551</v>
      </c>
      <c r="D1201" s="13" t="s">
        <v>473</v>
      </c>
      <c r="E1201" s="49">
        <v>1.7999999999999999E-2</v>
      </c>
      <c r="F1201" s="50"/>
      <c r="G1201" s="14"/>
      <c r="H1201" s="15"/>
      <c r="I1201" s="1"/>
      <c r="J1201" s="1"/>
      <c r="K1201" s="1"/>
      <c r="P1201" s="2">
        <f>+E1201/$O$18</f>
        <v>9.2307692307692305E-4</v>
      </c>
    </row>
    <row r="1202" spans="1:16" s="2" customFormat="1" x14ac:dyDescent="0.25">
      <c r="A1202" s="16" t="s">
        <v>1552</v>
      </c>
      <c r="B1202" s="17" t="s">
        <v>24</v>
      </c>
      <c r="C1202" s="18" t="s">
        <v>25</v>
      </c>
      <c r="D1202" s="19" t="s">
        <v>26</v>
      </c>
      <c r="E1202" s="20">
        <v>145</v>
      </c>
      <c r="F1202" s="20">
        <v>2.61</v>
      </c>
      <c r="G1202" s="21"/>
      <c r="H1202" s="22">
        <f t="shared" ref="H1202:H1213" si="145">F1202*G1202</f>
        <v>0</v>
      </c>
      <c r="I1202" s="1">
        <f>H1202</f>
        <v>0</v>
      </c>
      <c r="J1202" s="1"/>
      <c r="K1202" s="1"/>
    </row>
    <row r="1203" spans="1:16" s="2" customFormat="1" x14ac:dyDescent="0.25">
      <c r="A1203" s="16" t="s">
        <v>1553</v>
      </c>
      <c r="B1203" s="17" t="s">
        <v>28</v>
      </c>
      <c r="C1203" s="18" t="s">
        <v>29</v>
      </c>
      <c r="D1203" s="19" t="s">
        <v>26</v>
      </c>
      <c r="E1203" s="20">
        <v>5.51</v>
      </c>
      <c r="F1203" s="20">
        <v>9.917999999999999E-2</v>
      </c>
      <c r="G1203" s="21"/>
      <c r="H1203" s="22">
        <f t="shared" si="145"/>
        <v>0</v>
      </c>
      <c r="I1203" s="1">
        <f>H1203</f>
        <v>0</v>
      </c>
      <c r="J1203" s="1"/>
      <c r="K1203" s="1"/>
    </row>
    <row r="1204" spans="1:16" s="2" customFormat="1" x14ac:dyDescent="0.25">
      <c r="A1204" s="16" t="s">
        <v>1554</v>
      </c>
      <c r="B1204" s="17" t="s">
        <v>108</v>
      </c>
      <c r="C1204" s="18" t="s">
        <v>109</v>
      </c>
      <c r="D1204" s="19" t="s">
        <v>33</v>
      </c>
      <c r="E1204" s="20">
        <v>0.05</v>
      </c>
      <c r="F1204" s="20">
        <v>8.9999999999999998E-4</v>
      </c>
      <c r="G1204" s="21"/>
      <c r="H1204" s="22">
        <f t="shared" si="145"/>
        <v>0</v>
      </c>
      <c r="I1204" s="1"/>
      <c r="J1204" s="1">
        <f>H1204</f>
        <v>0</v>
      </c>
      <c r="K1204" s="1"/>
    </row>
    <row r="1205" spans="1:16" s="2" customFormat="1" x14ac:dyDescent="0.25">
      <c r="A1205" s="16" t="s">
        <v>1555</v>
      </c>
      <c r="B1205" s="17" t="s">
        <v>524</v>
      </c>
      <c r="C1205" s="18" t="s">
        <v>525</v>
      </c>
      <c r="D1205" s="19" t="s">
        <v>33</v>
      </c>
      <c r="E1205" s="20">
        <v>2.73</v>
      </c>
      <c r="F1205" s="20">
        <v>4.9139999999999996E-2</v>
      </c>
      <c r="G1205" s="21"/>
      <c r="H1205" s="22">
        <f t="shared" si="145"/>
        <v>0</v>
      </c>
      <c r="I1205" s="1"/>
      <c r="J1205" s="1">
        <f>H1205</f>
        <v>0</v>
      </c>
      <c r="K1205" s="1"/>
    </row>
    <row r="1206" spans="1:16" s="2" customFormat="1" x14ac:dyDescent="0.25">
      <c r="A1206" s="16" t="s">
        <v>1556</v>
      </c>
      <c r="B1206" s="17" t="s">
        <v>482</v>
      </c>
      <c r="C1206" s="18" t="s">
        <v>483</v>
      </c>
      <c r="D1206" s="19" t="s">
        <v>33</v>
      </c>
      <c r="E1206" s="20">
        <v>30.4</v>
      </c>
      <c r="F1206" s="20">
        <v>0.54719999999999991</v>
      </c>
      <c r="G1206" s="21"/>
      <c r="H1206" s="22">
        <f t="shared" si="145"/>
        <v>0</v>
      </c>
      <c r="I1206" s="1"/>
      <c r="J1206" s="1">
        <f>H1206</f>
        <v>0</v>
      </c>
      <c r="K1206" s="1"/>
    </row>
    <row r="1207" spans="1:16" s="2" customFormat="1" x14ac:dyDescent="0.25">
      <c r="A1207" s="16" t="s">
        <v>1557</v>
      </c>
      <c r="B1207" s="17" t="s">
        <v>530</v>
      </c>
      <c r="C1207" s="18" t="s">
        <v>531</v>
      </c>
      <c r="D1207" s="19" t="s">
        <v>96</v>
      </c>
      <c r="E1207" s="20">
        <v>5.5E-2</v>
      </c>
      <c r="F1207" s="20">
        <v>9.8999999999999999E-4</v>
      </c>
      <c r="G1207" s="21"/>
      <c r="H1207" s="22">
        <f t="shared" si="145"/>
        <v>0</v>
      </c>
      <c r="I1207" s="1"/>
      <c r="J1207" s="1"/>
      <c r="K1207" s="1">
        <f t="shared" ref="K1207:K1213" si="146">H1207</f>
        <v>0</v>
      </c>
    </row>
    <row r="1208" spans="1:16" s="2" customFormat="1" x14ac:dyDescent="0.25">
      <c r="A1208" s="16" t="s">
        <v>1558</v>
      </c>
      <c r="B1208" s="17" t="s">
        <v>533</v>
      </c>
      <c r="C1208" s="18" t="s">
        <v>534</v>
      </c>
      <c r="D1208" s="19" t="s">
        <v>96</v>
      </c>
      <c r="E1208" s="20">
        <v>0.01</v>
      </c>
      <c r="F1208" s="20">
        <v>1.7999999999999998E-4</v>
      </c>
      <c r="G1208" s="21"/>
      <c r="H1208" s="22">
        <f t="shared" si="145"/>
        <v>0</v>
      </c>
      <c r="I1208" s="1"/>
      <c r="J1208" s="1"/>
      <c r="K1208" s="1">
        <f t="shared" si="146"/>
        <v>0</v>
      </c>
    </row>
    <row r="1209" spans="1:16" s="2" customFormat="1" x14ac:dyDescent="0.25">
      <c r="A1209" s="16" t="s">
        <v>1559</v>
      </c>
      <c r="B1209" s="17" t="s">
        <v>536</v>
      </c>
      <c r="C1209" s="18" t="s">
        <v>537</v>
      </c>
      <c r="D1209" s="19" t="s">
        <v>218</v>
      </c>
      <c r="E1209" s="20">
        <v>820</v>
      </c>
      <c r="F1209" s="20">
        <v>14.759999999999998</v>
      </c>
      <c r="G1209" s="21"/>
      <c r="H1209" s="22">
        <f t="shared" si="145"/>
        <v>0</v>
      </c>
      <c r="I1209" s="1"/>
      <c r="J1209" s="1"/>
      <c r="K1209" s="1">
        <f t="shared" si="146"/>
        <v>0</v>
      </c>
    </row>
    <row r="1210" spans="1:16" s="2" customFormat="1" ht="20.399999999999999" x14ac:dyDescent="0.25">
      <c r="A1210" s="16" t="s">
        <v>1560</v>
      </c>
      <c r="B1210" s="17" t="s">
        <v>539</v>
      </c>
      <c r="C1210" s="18" t="s">
        <v>540</v>
      </c>
      <c r="D1210" s="19" t="s">
        <v>48</v>
      </c>
      <c r="E1210" s="20">
        <v>0.25</v>
      </c>
      <c r="F1210" s="20">
        <v>4.4999999999999997E-3</v>
      </c>
      <c r="G1210" s="21"/>
      <c r="H1210" s="22">
        <f t="shared" si="145"/>
        <v>0</v>
      </c>
      <c r="I1210" s="1"/>
      <c r="J1210" s="1"/>
      <c r="K1210" s="1">
        <f t="shared" si="146"/>
        <v>0</v>
      </c>
    </row>
    <row r="1211" spans="1:16" s="2" customFormat="1" x14ac:dyDescent="0.25">
      <c r="A1211" s="16" t="s">
        <v>1561</v>
      </c>
      <c r="B1211" s="17" t="s">
        <v>542</v>
      </c>
      <c r="C1211" s="18" t="s">
        <v>543</v>
      </c>
      <c r="D1211" s="19" t="s">
        <v>218</v>
      </c>
      <c r="E1211" s="20">
        <v>0.6</v>
      </c>
      <c r="F1211" s="20">
        <v>1.0799999999999999E-2</v>
      </c>
      <c r="G1211" s="21"/>
      <c r="H1211" s="22">
        <f t="shared" si="145"/>
        <v>0</v>
      </c>
      <c r="I1211" s="1"/>
      <c r="J1211" s="1"/>
      <c r="K1211" s="1">
        <f t="shared" si="146"/>
        <v>0</v>
      </c>
    </row>
    <row r="1212" spans="1:16" s="2" customFormat="1" x14ac:dyDescent="0.25">
      <c r="A1212" s="16" t="s">
        <v>1562</v>
      </c>
      <c r="B1212" s="17" t="s">
        <v>545</v>
      </c>
      <c r="C1212" s="18" t="s">
        <v>546</v>
      </c>
      <c r="D1212" s="19" t="s">
        <v>218</v>
      </c>
      <c r="E1212" s="20">
        <v>420</v>
      </c>
      <c r="F1212" s="20">
        <v>7.56</v>
      </c>
      <c r="G1212" s="21"/>
      <c r="H1212" s="22">
        <f t="shared" si="145"/>
        <v>0</v>
      </c>
      <c r="I1212" s="1"/>
      <c r="J1212" s="1"/>
      <c r="K1212" s="1">
        <f t="shared" si="146"/>
        <v>0</v>
      </c>
    </row>
    <row r="1213" spans="1:16" s="2" customFormat="1" x14ac:dyDescent="0.25">
      <c r="A1213" s="16" t="s">
        <v>1563</v>
      </c>
      <c r="B1213" s="17" t="s">
        <v>548</v>
      </c>
      <c r="C1213" s="18" t="s">
        <v>549</v>
      </c>
      <c r="D1213" s="19" t="s">
        <v>550</v>
      </c>
      <c r="E1213" s="20">
        <v>0.12</v>
      </c>
      <c r="F1213" s="20">
        <v>2.1599999999999996E-3</v>
      </c>
      <c r="G1213" s="21"/>
      <c r="H1213" s="22">
        <f t="shared" si="145"/>
        <v>0</v>
      </c>
      <c r="I1213" s="1"/>
      <c r="J1213" s="1"/>
      <c r="K1213" s="1">
        <f t="shared" si="146"/>
        <v>0</v>
      </c>
    </row>
    <row r="1214" spans="1:16" s="2" customFormat="1" x14ac:dyDescent="0.25">
      <c r="A1214" s="10" t="s">
        <v>1564</v>
      </c>
      <c r="B1214" s="11" t="s">
        <v>1565</v>
      </c>
      <c r="C1214" s="12" t="s">
        <v>1566</v>
      </c>
      <c r="D1214" s="13" t="s">
        <v>473</v>
      </c>
      <c r="E1214" s="49">
        <v>1.7999999999999999E-2</v>
      </c>
      <c r="F1214" s="50"/>
      <c r="G1214" s="14"/>
      <c r="H1214" s="15"/>
      <c r="I1214" s="1"/>
      <c r="J1214" s="1"/>
      <c r="K1214" s="1"/>
      <c r="P1214" s="2">
        <f>+E1214/$O$18</f>
        <v>9.2307692307692305E-4</v>
      </c>
    </row>
    <row r="1215" spans="1:16" s="2" customFormat="1" x14ac:dyDescent="0.25">
      <c r="A1215" s="16" t="s">
        <v>1567</v>
      </c>
      <c r="B1215" s="17" t="s">
        <v>24</v>
      </c>
      <c r="C1215" s="18" t="s">
        <v>25</v>
      </c>
      <c r="D1215" s="19" t="s">
        <v>26</v>
      </c>
      <c r="E1215" s="20">
        <v>51.5</v>
      </c>
      <c r="F1215" s="20">
        <v>0.92699999999999994</v>
      </c>
      <c r="G1215" s="21"/>
      <c r="H1215" s="22">
        <f>F1215*G1215</f>
        <v>0</v>
      </c>
      <c r="I1215" s="1">
        <f>H1215</f>
        <v>0</v>
      </c>
      <c r="J1215" s="1"/>
      <c r="K1215" s="1"/>
    </row>
    <row r="1216" spans="1:16" s="2" customFormat="1" x14ac:dyDescent="0.25">
      <c r="A1216" s="16" t="s">
        <v>1568</v>
      </c>
      <c r="B1216" s="17" t="s">
        <v>201</v>
      </c>
      <c r="C1216" s="18" t="s">
        <v>202</v>
      </c>
      <c r="D1216" s="19" t="s">
        <v>48</v>
      </c>
      <c r="E1216" s="20">
        <v>47</v>
      </c>
      <c r="F1216" s="20">
        <v>0.84599999999999997</v>
      </c>
      <c r="G1216" s="21"/>
      <c r="H1216" s="22">
        <f>F1216*G1216</f>
        <v>0</v>
      </c>
      <c r="I1216" s="1"/>
      <c r="J1216" s="1"/>
      <c r="K1216" s="1">
        <f>H1216</f>
        <v>0</v>
      </c>
    </row>
    <row r="1217" spans="1:16" s="2" customFormat="1" x14ac:dyDescent="0.25">
      <c r="A1217" s="16" t="s">
        <v>1569</v>
      </c>
      <c r="B1217" s="17" t="s">
        <v>1371</v>
      </c>
      <c r="C1217" s="18" t="s">
        <v>1372</v>
      </c>
      <c r="D1217" s="19" t="s">
        <v>96</v>
      </c>
      <c r="E1217" s="20">
        <v>2.3500000000000001E-3</v>
      </c>
      <c r="F1217" s="20">
        <v>4.2299999999999998E-5</v>
      </c>
      <c r="G1217" s="21"/>
      <c r="H1217" s="22">
        <f>F1217*G1217</f>
        <v>0</v>
      </c>
      <c r="I1217" s="1"/>
      <c r="J1217" s="1"/>
      <c r="K1217" s="1">
        <f>H1217</f>
        <v>0</v>
      </c>
    </row>
    <row r="1218" spans="1:16" s="2" customFormat="1" x14ac:dyDescent="0.25">
      <c r="A1218" s="6"/>
      <c r="B1218" s="51"/>
      <c r="C1218" s="52"/>
      <c r="D1218" s="52"/>
      <c r="E1218" s="52"/>
      <c r="F1218" s="52"/>
      <c r="G1218" s="53"/>
      <c r="H1218" s="8"/>
      <c r="I1218" s="1"/>
      <c r="J1218" s="1"/>
      <c r="K1218" s="1"/>
      <c r="P1218" s="2">
        <f>+E1218/$O$18</f>
        <v>0</v>
      </c>
    </row>
    <row r="1219" spans="1:16" s="2" customFormat="1" x14ac:dyDescent="0.25">
      <c r="A1219" s="6"/>
      <c r="B1219" s="51" t="s">
        <v>1570</v>
      </c>
      <c r="C1219" s="52"/>
      <c r="D1219" s="52"/>
      <c r="E1219" s="52"/>
      <c r="F1219" s="52"/>
      <c r="G1219" s="53"/>
      <c r="H1219" s="8">
        <f>E1219*G1219</f>
        <v>0</v>
      </c>
      <c r="I1219" s="1"/>
      <c r="J1219" s="1"/>
      <c r="K1219" s="1"/>
      <c r="P1219" s="2">
        <f>+E1219/$O$18</f>
        <v>0</v>
      </c>
    </row>
    <row r="1220" spans="1:16" s="2" customFormat="1" x14ac:dyDescent="0.25">
      <c r="A1220" s="10" t="s">
        <v>1571</v>
      </c>
      <c r="B1220" s="11" t="s">
        <v>411</v>
      </c>
      <c r="C1220" s="12" t="s">
        <v>1572</v>
      </c>
      <c r="D1220" s="13" t="s">
        <v>96</v>
      </c>
      <c r="E1220" s="49">
        <v>0.16750000000000001</v>
      </c>
      <c r="F1220" s="50"/>
      <c r="G1220" s="14"/>
      <c r="H1220" s="15"/>
      <c r="I1220" s="1"/>
      <c r="J1220" s="1"/>
      <c r="K1220" s="1"/>
      <c r="P1220" s="2">
        <f>+E1220/$O$18</f>
        <v>8.5897435897435894E-3</v>
      </c>
    </row>
    <row r="1221" spans="1:16" s="2" customFormat="1" x14ac:dyDescent="0.25">
      <c r="A1221" s="16" t="s">
        <v>1573</v>
      </c>
      <c r="B1221" s="17" t="s">
        <v>24</v>
      </c>
      <c r="C1221" s="18" t="s">
        <v>25</v>
      </c>
      <c r="D1221" s="19" t="s">
        <v>26</v>
      </c>
      <c r="E1221" s="20">
        <v>147.69999999999999</v>
      </c>
      <c r="F1221" s="20">
        <v>24.739750000000001</v>
      </c>
      <c r="G1221" s="21"/>
      <c r="H1221" s="22">
        <f t="shared" ref="H1221:H1226" si="147">F1221*G1221</f>
        <v>0</v>
      </c>
      <c r="I1221" s="1">
        <f>H1221</f>
        <v>0</v>
      </c>
      <c r="J1221" s="1"/>
      <c r="K1221" s="1"/>
    </row>
    <row r="1222" spans="1:16" s="2" customFormat="1" x14ac:dyDescent="0.25">
      <c r="A1222" s="16" t="s">
        <v>1574</v>
      </c>
      <c r="B1222" s="17" t="s">
        <v>28</v>
      </c>
      <c r="C1222" s="18" t="s">
        <v>29</v>
      </c>
      <c r="D1222" s="19" t="s">
        <v>26</v>
      </c>
      <c r="E1222" s="20">
        <v>83.26</v>
      </c>
      <c r="F1222" s="20">
        <v>13.946050000000001</v>
      </c>
      <c r="G1222" s="21"/>
      <c r="H1222" s="22">
        <f t="shared" si="147"/>
        <v>0</v>
      </c>
      <c r="I1222" s="1">
        <f>H1222</f>
        <v>0</v>
      </c>
      <c r="J1222" s="1"/>
      <c r="K1222" s="1"/>
    </row>
    <row r="1223" spans="1:16" s="2" customFormat="1" x14ac:dyDescent="0.25">
      <c r="A1223" s="16" t="s">
        <v>1575</v>
      </c>
      <c r="B1223" s="17" t="s">
        <v>381</v>
      </c>
      <c r="C1223" s="18" t="s">
        <v>382</v>
      </c>
      <c r="D1223" s="19" t="s">
        <v>33</v>
      </c>
      <c r="E1223" s="20">
        <v>65.11</v>
      </c>
      <c r="F1223" s="20">
        <v>10.905925</v>
      </c>
      <c r="G1223" s="21"/>
      <c r="H1223" s="22">
        <f t="shared" si="147"/>
        <v>0</v>
      </c>
      <c r="I1223" s="1"/>
      <c r="J1223" s="1">
        <f>H1223</f>
        <v>0</v>
      </c>
      <c r="K1223" s="1"/>
    </row>
    <row r="1224" spans="1:16" s="2" customFormat="1" x14ac:dyDescent="0.25">
      <c r="A1224" s="16" t="s">
        <v>1576</v>
      </c>
      <c r="B1224" s="17" t="s">
        <v>417</v>
      </c>
      <c r="C1224" s="18" t="s">
        <v>418</v>
      </c>
      <c r="D1224" s="19" t="s">
        <v>33</v>
      </c>
      <c r="E1224" s="20">
        <v>16.13</v>
      </c>
      <c r="F1224" s="20">
        <v>2.701775</v>
      </c>
      <c r="G1224" s="21"/>
      <c r="H1224" s="22">
        <f t="shared" si="147"/>
        <v>0</v>
      </c>
      <c r="I1224" s="1"/>
      <c r="J1224" s="1">
        <f>H1224</f>
        <v>0</v>
      </c>
      <c r="K1224" s="1"/>
    </row>
    <row r="1225" spans="1:16" s="2" customFormat="1" x14ac:dyDescent="0.25">
      <c r="A1225" s="16" t="s">
        <v>1577</v>
      </c>
      <c r="B1225" s="17" t="s">
        <v>193</v>
      </c>
      <c r="C1225" s="18" t="s">
        <v>167</v>
      </c>
      <c r="D1225" s="19" t="s">
        <v>33</v>
      </c>
      <c r="E1225" s="20">
        <v>2.02</v>
      </c>
      <c r="F1225" s="20">
        <v>0.33835000000000004</v>
      </c>
      <c r="G1225" s="21"/>
      <c r="H1225" s="22">
        <f t="shared" si="147"/>
        <v>0</v>
      </c>
      <c r="I1225" s="1"/>
      <c r="J1225" s="1">
        <f>H1225</f>
        <v>0</v>
      </c>
      <c r="K1225" s="1"/>
    </row>
    <row r="1226" spans="1:16" s="2" customFormat="1" x14ac:dyDescent="0.25">
      <c r="A1226" s="16" t="s">
        <v>1578</v>
      </c>
      <c r="B1226" s="17" t="s">
        <v>388</v>
      </c>
      <c r="C1226" s="18" t="s">
        <v>389</v>
      </c>
      <c r="D1226" s="19" t="s">
        <v>96</v>
      </c>
      <c r="E1226" s="20">
        <v>0.06</v>
      </c>
      <c r="F1226" s="20">
        <v>1.005E-2</v>
      </c>
      <c r="G1226" s="21"/>
      <c r="H1226" s="22">
        <f t="shared" si="147"/>
        <v>0</v>
      </c>
      <c r="I1226" s="1"/>
      <c r="J1226" s="1"/>
      <c r="K1226" s="1">
        <f>H1226</f>
        <v>0</v>
      </c>
    </row>
    <row r="1227" spans="1:16" s="2" customFormat="1" x14ac:dyDescent="0.25">
      <c r="A1227" s="10" t="s">
        <v>1579</v>
      </c>
      <c r="B1227" s="11" t="s">
        <v>1580</v>
      </c>
      <c r="C1227" s="12" t="s">
        <v>1581</v>
      </c>
      <c r="D1227" s="13" t="s">
        <v>225</v>
      </c>
      <c r="E1227" s="49">
        <v>1</v>
      </c>
      <c r="F1227" s="50"/>
      <c r="G1227" s="14"/>
      <c r="H1227" s="15">
        <f>E1227*G1227</f>
        <v>0</v>
      </c>
      <c r="I1227" s="1"/>
      <c r="J1227" s="1"/>
      <c r="K1227" s="1">
        <f>H1227</f>
        <v>0</v>
      </c>
      <c r="P1227" s="2">
        <f>+E1227/$O$18</f>
        <v>5.128205128205128E-2</v>
      </c>
    </row>
    <row r="1228" spans="1:16" s="2" customFormat="1" x14ac:dyDescent="0.25">
      <c r="A1228" s="10" t="s">
        <v>1582</v>
      </c>
      <c r="B1228" s="11" t="s">
        <v>1583</v>
      </c>
      <c r="C1228" s="12" t="s">
        <v>1584</v>
      </c>
      <c r="D1228" s="13" t="s">
        <v>225</v>
      </c>
      <c r="E1228" s="49">
        <v>1</v>
      </c>
      <c r="F1228" s="50"/>
      <c r="G1228" s="14"/>
      <c r="H1228" s="15">
        <f>E1228*G1228</f>
        <v>0</v>
      </c>
      <c r="I1228" s="1"/>
      <c r="J1228" s="1"/>
      <c r="K1228" s="1">
        <f>H1228</f>
        <v>0</v>
      </c>
      <c r="P1228" s="2">
        <f>+E1228/$O$18</f>
        <v>5.128205128205128E-2</v>
      </c>
    </row>
    <row r="1229" spans="1:16" s="2" customFormat="1" x14ac:dyDescent="0.25">
      <c r="A1229" s="10" t="s">
        <v>1585</v>
      </c>
      <c r="B1229" s="11" t="s">
        <v>411</v>
      </c>
      <c r="C1229" s="12" t="s">
        <v>1572</v>
      </c>
      <c r="D1229" s="13" t="s">
        <v>96</v>
      </c>
      <c r="E1229" s="49">
        <v>0.46679111111111116</v>
      </c>
      <c r="F1229" s="50"/>
      <c r="G1229" s="14"/>
      <c r="H1229" s="15"/>
      <c r="I1229" s="1"/>
      <c r="J1229" s="1"/>
      <c r="K1229" s="1"/>
      <c r="P1229" s="2">
        <f>+E1229/$O$18</f>
        <v>2.39380056980057E-2</v>
      </c>
    </row>
    <row r="1230" spans="1:16" s="2" customFormat="1" x14ac:dyDescent="0.25">
      <c r="A1230" s="16" t="s">
        <v>1586</v>
      </c>
      <c r="B1230" s="17" t="s">
        <v>24</v>
      </c>
      <c r="C1230" s="18" t="s">
        <v>25</v>
      </c>
      <c r="D1230" s="19" t="s">
        <v>26</v>
      </c>
      <c r="E1230" s="20">
        <v>147.69999999999999</v>
      </c>
      <c r="F1230" s="20">
        <v>68.945047111111109</v>
      </c>
      <c r="G1230" s="21"/>
      <c r="H1230" s="22">
        <f t="shared" ref="H1230:H1235" si="148">F1230*G1230</f>
        <v>0</v>
      </c>
      <c r="I1230" s="1">
        <f>H1230</f>
        <v>0</v>
      </c>
      <c r="J1230" s="1"/>
      <c r="K1230" s="1"/>
    </row>
    <row r="1231" spans="1:16" s="2" customFormat="1" x14ac:dyDescent="0.25">
      <c r="A1231" s="16" t="s">
        <v>1587</v>
      </c>
      <c r="B1231" s="17" t="s">
        <v>28</v>
      </c>
      <c r="C1231" s="18" t="s">
        <v>29</v>
      </c>
      <c r="D1231" s="19" t="s">
        <v>26</v>
      </c>
      <c r="E1231" s="20">
        <v>83.26</v>
      </c>
      <c r="F1231" s="20">
        <v>38.86502791111112</v>
      </c>
      <c r="G1231" s="21"/>
      <c r="H1231" s="22">
        <f t="shared" si="148"/>
        <v>0</v>
      </c>
      <c r="I1231" s="1">
        <f>H1231</f>
        <v>0</v>
      </c>
      <c r="J1231" s="1"/>
      <c r="K1231" s="1"/>
    </row>
    <row r="1232" spans="1:16" s="2" customFormat="1" x14ac:dyDescent="0.25">
      <c r="A1232" s="16" t="s">
        <v>1588</v>
      </c>
      <c r="B1232" s="17" t="s">
        <v>381</v>
      </c>
      <c r="C1232" s="18" t="s">
        <v>382</v>
      </c>
      <c r="D1232" s="19" t="s">
        <v>33</v>
      </c>
      <c r="E1232" s="20">
        <v>65.11</v>
      </c>
      <c r="F1232" s="20">
        <v>30.392769244444448</v>
      </c>
      <c r="G1232" s="21"/>
      <c r="H1232" s="22">
        <f t="shared" si="148"/>
        <v>0</v>
      </c>
      <c r="I1232" s="1"/>
      <c r="J1232" s="1">
        <f>H1232</f>
        <v>0</v>
      </c>
      <c r="K1232" s="1"/>
    </row>
    <row r="1233" spans="1:16" s="2" customFormat="1" x14ac:dyDescent="0.25">
      <c r="A1233" s="16" t="s">
        <v>1589</v>
      </c>
      <c r="B1233" s="17" t="s">
        <v>417</v>
      </c>
      <c r="C1233" s="18" t="s">
        <v>418</v>
      </c>
      <c r="D1233" s="19" t="s">
        <v>33</v>
      </c>
      <c r="E1233" s="20">
        <v>16.13</v>
      </c>
      <c r="F1233" s="20">
        <v>7.5293406222222226</v>
      </c>
      <c r="G1233" s="21"/>
      <c r="H1233" s="22">
        <f t="shared" si="148"/>
        <v>0</v>
      </c>
      <c r="I1233" s="1"/>
      <c r="J1233" s="1">
        <f>H1233</f>
        <v>0</v>
      </c>
      <c r="K1233" s="1"/>
    </row>
    <row r="1234" spans="1:16" s="2" customFormat="1" x14ac:dyDescent="0.25">
      <c r="A1234" s="16" t="s">
        <v>1590</v>
      </c>
      <c r="B1234" s="17" t="s">
        <v>193</v>
      </c>
      <c r="C1234" s="18" t="s">
        <v>167</v>
      </c>
      <c r="D1234" s="19" t="s">
        <v>33</v>
      </c>
      <c r="E1234" s="20">
        <v>2.02</v>
      </c>
      <c r="F1234" s="20">
        <v>0.94291804444444449</v>
      </c>
      <c r="G1234" s="21"/>
      <c r="H1234" s="22">
        <f t="shared" si="148"/>
        <v>0</v>
      </c>
      <c r="I1234" s="1"/>
      <c r="J1234" s="1">
        <f>H1234</f>
        <v>0</v>
      </c>
      <c r="K1234" s="1"/>
    </row>
    <row r="1235" spans="1:16" s="2" customFormat="1" x14ac:dyDescent="0.25">
      <c r="A1235" s="16" t="s">
        <v>1591</v>
      </c>
      <c r="B1235" s="17" t="s">
        <v>388</v>
      </c>
      <c r="C1235" s="18" t="s">
        <v>389</v>
      </c>
      <c r="D1235" s="19" t="s">
        <v>96</v>
      </c>
      <c r="E1235" s="20">
        <v>0.06</v>
      </c>
      <c r="F1235" s="20">
        <v>2.8007466666666668E-2</v>
      </c>
      <c r="G1235" s="21"/>
      <c r="H1235" s="22">
        <f t="shared" si="148"/>
        <v>0</v>
      </c>
      <c r="I1235" s="1"/>
      <c r="J1235" s="1"/>
      <c r="K1235" s="1">
        <f t="shared" ref="K1235:K1239" si="149">H1235</f>
        <v>0</v>
      </c>
    </row>
    <row r="1236" spans="1:16" s="2" customFormat="1" x14ac:dyDescent="0.25">
      <c r="A1236" s="10" t="s">
        <v>1592</v>
      </c>
      <c r="B1236" s="11" t="s">
        <v>1593</v>
      </c>
      <c r="C1236" s="12" t="s">
        <v>1594</v>
      </c>
      <c r="D1236" s="13" t="s">
        <v>225</v>
      </c>
      <c r="E1236" s="49">
        <v>4</v>
      </c>
      <c r="F1236" s="50"/>
      <c r="G1236" s="14"/>
      <c r="H1236" s="15">
        <f t="shared" ref="H1236:H1239" si="150">E1236*G1236</f>
        <v>0</v>
      </c>
      <c r="I1236" s="1"/>
      <c r="J1236" s="1"/>
      <c r="K1236" s="1">
        <f t="shared" si="149"/>
        <v>0</v>
      </c>
      <c r="P1236" s="2">
        <f t="shared" ref="P1236:P1239" si="151">+E1236/$O$18</f>
        <v>0.20512820512820512</v>
      </c>
    </row>
    <row r="1237" spans="1:16" s="2" customFormat="1" x14ac:dyDescent="0.25">
      <c r="A1237" s="10" t="s">
        <v>1595</v>
      </c>
      <c r="B1237" s="11" t="s">
        <v>1596</v>
      </c>
      <c r="C1237" s="12" t="s">
        <v>1597</v>
      </c>
      <c r="D1237" s="13" t="s">
        <v>225</v>
      </c>
      <c r="E1237" s="49">
        <v>1</v>
      </c>
      <c r="F1237" s="50"/>
      <c r="G1237" s="14"/>
      <c r="H1237" s="15">
        <f t="shared" si="150"/>
        <v>0</v>
      </c>
      <c r="I1237" s="1"/>
      <c r="J1237" s="1"/>
      <c r="K1237" s="1">
        <f t="shared" si="149"/>
        <v>0</v>
      </c>
      <c r="P1237" s="2">
        <f t="shared" si="151"/>
        <v>5.128205128205128E-2</v>
      </c>
    </row>
    <row r="1238" spans="1:16" s="2" customFormat="1" x14ac:dyDescent="0.25">
      <c r="A1238" s="10" t="s">
        <v>1598</v>
      </c>
      <c r="B1238" s="11" t="s">
        <v>1599</v>
      </c>
      <c r="C1238" s="12" t="s">
        <v>1600</v>
      </c>
      <c r="D1238" s="13" t="s">
        <v>225</v>
      </c>
      <c r="E1238" s="49">
        <v>1</v>
      </c>
      <c r="F1238" s="50"/>
      <c r="G1238" s="14"/>
      <c r="H1238" s="15">
        <f t="shared" si="150"/>
        <v>0</v>
      </c>
      <c r="I1238" s="1"/>
      <c r="J1238" s="1"/>
      <c r="K1238" s="1">
        <f t="shared" si="149"/>
        <v>0</v>
      </c>
      <c r="P1238" s="2">
        <f t="shared" si="151"/>
        <v>5.128205128205128E-2</v>
      </c>
    </row>
    <row r="1239" spans="1:16" s="2" customFormat="1" x14ac:dyDescent="0.25">
      <c r="A1239" s="10" t="s">
        <v>1601</v>
      </c>
      <c r="B1239" s="11" t="s">
        <v>1602</v>
      </c>
      <c r="C1239" s="12" t="s">
        <v>1603</v>
      </c>
      <c r="D1239" s="13" t="s">
        <v>225</v>
      </c>
      <c r="E1239" s="49">
        <v>1</v>
      </c>
      <c r="F1239" s="50"/>
      <c r="G1239" s="14"/>
      <c r="H1239" s="15">
        <f t="shared" si="150"/>
        <v>0</v>
      </c>
      <c r="I1239" s="1"/>
      <c r="J1239" s="1"/>
      <c r="K1239" s="1">
        <f t="shared" si="149"/>
        <v>0</v>
      </c>
      <c r="P1239" s="2">
        <f t="shared" si="151"/>
        <v>5.128205128205128E-2</v>
      </c>
    </row>
    <row r="1240" spans="1:16" s="2" customFormat="1" x14ac:dyDescent="0.25">
      <c r="A1240" s="10" t="s">
        <v>1604</v>
      </c>
      <c r="B1240" s="11" t="s">
        <v>411</v>
      </c>
      <c r="C1240" s="12" t="s">
        <v>1572</v>
      </c>
      <c r="D1240" s="13" t="s">
        <v>96</v>
      </c>
      <c r="E1240" s="49">
        <v>0.37400000000000005</v>
      </c>
      <c r="F1240" s="50"/>
      <c r="G1240" s="14"/>
      <c r="H1240" s="15"/>
      <c r="I1240" s="1"/>
      <c r="J1240" s="1"/>
      <c r="K1240" s="1"/>
      <c r="P1240" s="2">
        <f>+E1240/$O$18</f>
        <v>1.9179487179487181E-2</v>
      </c>
    </row>
    <row r="1241" spans="1:16" s="2" customFormat="1" x14ac:dyDescent="0.25">
      <c r="A1241" s="16" t="s">
        <v>1605</v>
      </c>
      <c r="B1241" s="17" t="s">
        <v>24</v>
      </c>
      <c r="C1241" s="18" t="s">
        <v>25</v>
      </c>
      <c r="D1241" s="19" t="s">
        <v>26</v>
      </c>
      <c r="E1241" s="20">
        <v>147.69999999999999</v>
      </c>
      <c r="F1241" s="20">
        <v>55.239800000000002</v>
      </c>
      <c r="G1241" s="21"/>
      <c r="H1241" s="22">
        <f t="shared" ref="H1241:H1246" si="152">F1241*G1241</f>
        <v>0</v>
      </c>
      <c r="I1241" s="1">
        <f>H1241</f>
        <v>0</v>
      </c>
      <c r="J1241" s="1"/>
      <c r="K1241" s="1"/>
    </row>
    <row r="1242" spans="1:16" s="2" customFormat="1" x14ac:dyDescent="0.25">
      <c r="A1242" s="16" t="s">
        <v>1606</v>
      </c>
      <c r="B1242" s="17" t="s">
        <v>28</v>
      </c>
      <c r="C1242" s="18" t="s">
        <v>29</v>
      </c>
      <c r="D1242" s="19" t="s">
        <v>26</v>
      </c>
      <c r="E1242" s="20">
        <v>83.26</v>
      </c>
      <c r="F1242" s="20">
        <v>31.139240000000008</v>
      </c>
      <c r="G1242" s="21"/>
      <c r="H1242" s="22">
        <f t="shared" si="152"/>
        <v>0</v>
      </c>
      <c r="I1242" s="1">
        <f>H1242</f>
        <v>0</v>
      </c>
      <c r="J1242" s="1"/>
      <c r="K1242" s="1"/>
    </row>
    <row r="1243" spans="1:16" s="2" customFormat="1" x14ac:dyDescent="0.25">
      <c r="A1243" s="16" t="s">
        <v>1607</v>
      </c>
      <c r="B1243" s="17" t="s">
        <v>381</v>
      </c>
      <c r="C1243" s="18" t="s">
        <v>382</v>
      </c>
      <c r="D1243" s="19" t="s">
        <v>33</v>
      </c>
      <c r="E1243" s="20">
        <v>65.11</v>
      </c>
      <c r="F1243" s="20">
        <v>24.351140000000004</v>
      </c>
      <c r="G1243" s="21"/>
      <c r="H1243" s="22">
        <f t="shared" si="152"/>
        <v>0</v>
      </c>
      <c r="I1243" s="1"/>
      <c r="J1243" s="1">
        <f>H1243</f>
        <v>0</v>
      </c>
      <c r="K1243" s="1"/>
    </row>
    <row r="1244" spans="1:16" s="2" customFormat="1" x14ac:dyDescent="0.25">
      <c r="A1244" s="16" t="s">
        <v>1608</v>
      </c>
      <c r="B1244" s="17" t="s">
        <v>417</v>
      </c>
      <c r="C1244" s="18" t="s">
        <v>418</v>
      </c>
      <c r="D1244" s="19" t="s">
        <v>33</v>
      </c>
      <c r="E1244" s="20">
        <v>16.13</v>
      </c>
      <c r="F1244" s="20">
        <v>6.0326200000000005</v>
      </c>
      <c r="G1244" s="21"/>
      <c r="H1244" s="22">
        <f t="shared" si="152"/>
        <v>0</v>
      </c>
      <c r="I1244" s="1"/>
      <c r="J1244" s="1">
        <f>H1244</f>
        <v>0</v>
      </c>
      <c r="K1244" s="1"/>
    </row>
    <row r="1245" spans="1:16" s="2" customFormat="1" x14ac:dyDescent="0.25">
      <c r="A1245" s="16" t="s">
        <v>1609</v>
      </c>
      <c r="B1245" s="17" t="s">
        <v>193</v>
      </c>
      <c r="C1245" s="18" t="s">
        <v>167</v>
      </c>
      <c r="D1245" s="19" t="s">
        <v>33</v>
      </c>
      <c r="E1245" s="20">
        <v>2.02</v>
      </c>
      <c r="F1245" s="20">
        <v>0.75548000000000015</v>
      </c>
      <c r="G1245" s="21"/>
      <c r="H1245" s="22">
        <f t="shared" si="152"/>
        <v>0</v>
      </c>
      <c r="I1245" s="1"/>
      <c r="J1245" s="1">
        <f>H1245</f>
        <v>0</v>
      </c>
      <c r="K1245" s="1"/>
    </row>
    <row r="1246" spans="1:16" s="2" customFormat="1" x14ac:dyDescent="0.25">
      <c r="A1246" s="16" t="s">
        <v>1610</v>
      </c>
      <c r="B1246" s="17" t="s">
        <v>388</v>
      </c>
      <c r="C1246" s="18" t="s">
        <v>389</v>
      </c>
      <c r="D1246" s="19" t="s">
        <v>96</v>
      </c>
      <c r="E1246" s="20">
        <v>0.06</v>
      </c>
      <c r="F1246" s="20">
        <v>2.2440000000000002E-2</v>
      </c>
      <c r="G1246" s="21"/>
      <c r="H1246" s="22">
        <f t="shared" si="152"/>
        <v>0</v>
      </c>
      <c r="I1246" s="1"/>
      <c r="J1246" s="1"/>
      <c r="K1246" s="1">
        <f>H1246</f>
        <v>0</v>
      </c>
    </row>
    <row r="1247" spans="1:16" s="2" customFormat="1" x14ac:dyDescent="0.25">
      <c r="A1247" s="10" t="s">
        <v>1611</v>
      </c>
      <c r="B1247" s="11" t="s">
        <v>1612</v>
      </c>
      <c r="C1247" s="12" t="s">
        <v>1613</v>
      </c>
      <c r="D1247" s="13" t="s">
        <v>225</v>
      </c>
      <c r="E1247" s="49">
        <v>1</v>
      </c>
      <c r="F1247" s="50"/>
      <c r="G1247" s="14"/>
      <c r="H1247" s="15">
        <f>E1247*G1247</f>
        <v>0</v>
      </c>
      <c r="I1247" s="1"/>
      <c r="J1247" s="1"/>
      <c r="K1247" s="1">
        <f>H1247</f>
        <v>0</v>
      </c>
      <c r="P1247" s="2">
        <f>+E1247/$O$18</f>
        <v>5.128205128205128E-2</v>
      </c>
    </row>
    <row r="1248" spans="1:16" s="2" customFormat="1" x14ac:dyDescent="0.25">
      <c r="A1248" s="10" t="s">
        <v>1614</v>
      </c>
      <c r="B1248" s="11" t="s">
        <v>1615</v>
      </c>
      <c r="C1248" s="12" t="s">
        <v>1616</v>
      </c>
      <c r="D1248" s="13" t="s">
        <v>225</v>
      </c>
      <c r="E1248" s="49">
        <v>1</v>
      </c>
      <c r="F1248" s="50"/>
      <c r="G1248" s="14"/>
      <c r="H1248" s="15">
        <f>E1248*G1248</f>
        <v>0</v>
      </c>
      <c r="I1248" s="1"/>
      <c r="J1248" s="1"/>
      <c r="K1248" s="1">
        <f>H1248</f>
        <v>0</v>
      </c>
      <c r="P1248" s="2">
        <f>+E1248/$O$18</f>
        <v>5.128205128205128E-2</v>
      </c>
    </row>
    <row r="1249" spans="1:16" s="2" customFormat="1" x14ac:dyDescent="0.25">
      <c r="A1249" s="10" t="s">
        <v>1617</v>
      </c>
      <c r="B1249" s="11" t="s">
        <v>411</v>
      </c>
      <c r="C1249" s="12" t="s">
        <v>1572</v>
      </c>
      <c r="D1249" s="13" t="s">
        <v>96</v>
      </c>
      <c r="E1249" s="49">
        <v>4.0330000000000004</v>
      </c>
      <c r="F1249" s="50"/>
      <c r="G1249" s="14"/>
      <c r="H1249" s="15"/>
      <c r="I1249" s="1"/>
      <c r="J1249" s="1"/>
      <c r="K1249" s="1"/>
      <c r="P1249" s="2">
        <f>+E1249/$O$18</f>
        <v>0.20682051282051284</v>
      </c>
    </row>
    <row r="1250" spans="1:16" s="2" customFormat="1" x14ac:dyDescent="0.25">
      <c r="A1250" s="16" t="s">
        <v>1618</v>
      </c>
      <c r="B1250" s="17" t="s">
        <v>24</v>
      </c>
      <c r="C1250" s="18" t="s">
        <v>25</v>
      </c>
      <c r="D1250" s="19" t="s">
        <v>26</v>
      </c>
      <c r="E1250" s="20">
        <v>147.69999999999999</v>
      </c>
      <c r="F1250" s="20">
        <v>595.67409999999995</v>
      </c>
      <c r="G1250" s="21"/>
      <c r="H1250" s="22">
        <f t="shared" ref="H1250:H1255" si="153">F1250*G1250</f>
        <v>0</v>
      </c>
      <c r="I1250" s="1">
        <f>H1250</f>
        <v>0</v>
      </c>
      <c r="J1250" s="1"/>
      <c r="K1250" s="1"/>
    </row>
    <row r="1251" spans="1:16" s="2" customFormat="1" x14ac:dyDescent="0.25">
      <c r="A1251" s="16" t="s">
        <v>1619</v>
      </c>
      <c r="B1251" s="17" t="s">
        <v>28</v>
      </c>
      <c r="C1251" s="18" t="s">
        <v>29</v>
      </c>
      <c r="D1251" s="19" t="s">
        <v>26</v>
      </c>
      <c r="E1251" s="20">
        <v>83.26</v>
      </c>
      <c r="F1251" s="20">
        <v>335.78758000000005</v>
      </c>
      <c r="G1251" s="21"/>
      <c r="H1251" s="22">
        <f t="shared" si="153"/>
        <v>0</v>
      </c>
      <c r="I1251" s="1">
        <f>H1251</f>
        <v>0</v>
      </c>
      <c r="J1251" s="1"/>
      <c r="K1251" s="1"/>
    </row>
    <row r="1252" spans="1:16" s="2" customFormat="1" x14ac:dyDescent="0.25">
      <c r="A1252" s="16" t="s">
        <v>1620</v>
      </c>
      <c r="B1252" s="17" t="s">
        <v>381</v>
      </c>
      <c r="C1252" s="18" t="s">
        <v>382</v>
      </c>
      <c r="D1252" s="19" t="s">
        <v>33</v>
      </c>
      <c r="E1252" s="20">
        <v>65.11</v>
      </c>
      <c r="F1252" s="20">
        <v>262.58863000000002</v>
      </c>
      <c r="G1252" s="21"/>
      <c r="H1252" s="22">
        <f t="shared" si="153"/>
        <v>0</v>
      </c>
      <c r="I1252" s="1"/>
      <c r="J1252" s="1">
        <f>H1252</f>
        <v>0</v>
      </c>
      <c r="K1252" s="1"/>
    </row>
    <row r="1253" spans="1:16" s="2" customFormat="1" x14ac:dyDescent="0.25">
      <c r="A1253" s="16" t="s">
        <v>1621</v>
      </c>
      <c r="B1253" s="17" t="s">
        <v>417</v>
      </c>
      <c r="C1253" s="18" t="s">
        <v>418</v>
      </c>
      <c r="D1253" s="19" t="s">
        <v>33</v>
      </c>
      <c r="E1253" s="20">
        <v>16.13</v>
      </c>
      <c r="F1253" s="20">
        <v>65.052289999999999</v>
      </c>
      <c r="G1253" s="21"/>
      <c r="H1253" s="22">
        <f t="shared" si="153"/>
        <v>0</v>
      </c>
      <c r="I1253" s="1"/>
      <c r="J1253" s="1">
        <f>H1253</f>
        <v>0</v>
      </c>
      <c r="K1253" s="1"/>
    </row>
    <row r="1254" spans="1:16" s="2" customFormat="1" x14ac:dyDescent="0.25">
      <c r="A1254" s="16" t="s">
        <v>1622</v>
      </c>
      <c r="B1254" s="17" t="s">
        <v>193</v>
      </c>
      <c r="C1254" s="18" t="s">
        <v>167</v>
      </c>
      <c r="D1254" s="19" t="s">
        <v>33</v>
      </c>
      <c r="E1254" s="20">
        <v>2.02</v>
      </c>
      <c r="F1254" s="20">
        <v>8.1466600000000007</v>
      </c>
      <c r="G1254" s="21"/>
      <c r="H1254" s="22">
        <f t="shared" si="153"/>
        <v>0</v>
      </c>
      <c r="I1254" s="1"/>
      <c r="J1254" s="1">
        <f>H1254</f>
        <v>0</v>
      </c>
      <c r="K1254" s="1"/>
    </row>
    <row r="1255" spans="1:16" s="2" customFormat="1" x14ac:dyDescent="0.25">
      <c r="A1255" s="16" t="s">
        <v>1623</v>
      </c>
      <c r="B1255" s="17" t="s">
        <v>388</v>
      </c>
      <c r="C1255" s="18" t="s">
        <v>389</v>
      </c>
      <c r="D1255" s="19" t="s">
        <v>96</v>
      </c>
      <c r="E1255" s="20">
        <v>0.06</v>
      </c>
      <c r="F1255" s="20">
        <v>0.24198</v>
      </c>
      <c r="G1255" s="21"/>
      <c r="H1255" s="22">
        <f t="shared" si="153"/>
        <v>0</v>
      </c>
      <c r="I1255" s="1"/>
      <c r="J1255" s="1"/>
      <c r="K1255" s="1">
        <f t="shared" ref="K1255:K1260" si="154">H1255</f>
        <v>0</v>
      </c>
    </row>
    <row r="1256" spans="1:16" s="2" customFormat="1" x14ac:dyDescent="0.25">
      <c r="A1256" s="10" t="s">
        <v>1624</v>
      </c>
      <c r="B1256" s="11" t="s">
        <v>1625</v>
      </c>
      <c r="C1256" s="12" t="s">
        <v>1626</v>
      </c>
      <c r="D1256" s="13" t="s">
        <v>225</v>
      </c>
      <c r="E1256" s="49">
        <v>1</v>
      </c>
      <c r="F1256" s="50"/>
      <c r="G1256" s="14"/>
      <c r="H1256" s="15">
        <f t="shared" ref="H1256:H1260" si="155">E1256*G1256</f>
        <v>0</v>
      </c>
      <c r="I1256" s="1"/>
      <c r="J1256" s="1"/>
      <c r="K1256" s="1">
        <f t="shared" si="154"/>
        <v>0</v>
      </c>
      <c r="P1256" s="2">
        <f t="shared" ref="P1256:P1260" si="156">+E1256/$O$18</f>
        <v>5.128205128205128E-2</v>
      </c>
    </row>
    <row r="1257" spans="1:16" s="2" customFormat="1" x14ac:dyDescent="0.25">
      <c r="A1257" s="10" t="s">
        <v>1627</v>
      </c>
      <c r="B1257" s="11" t="s">
        <v>1628</v>
      </c>
      <c r="C1257" s="12" t="s">
        <v>1629</v>
      </c>
      <c r="D1257" s="13" t="s">
        <v>225</v>
      </c>
      <c r="E1257" s="49">
        <v>4</v>
      </c>
      <c r="F1257" s="50"/>
      <c r="G1257" s="14"/>
      <c r="H1257" s="15">
        <f t="shared" si="155"/>
        <v>0</v>
      </c>
      <c r="I1257" s="1"/>
      <c r="J1257" s="1"/>
      <c r="K1257" s="1">
        <f t="shared" si="154"/>
        <v>0</v>
      </c>
      <c r="P1257" s="2">
        <f t="shared" si="156"/>
        <v>0.20512820512820512</v>
      </c>
    </row>
    <row r="1258" spans="1:16" s="2" customFormat="1" x14ac:dyDescent="0.25">
      <c r="A1258" s="10" t="s">
        <v>1630</v>
      </c>
      <c r="B1258" s="11" t="s">
        <v>1631</v>
      </c>
      <c r="C1258" s="12" t="s">
        <v>1632</v>
      </c>
      <c r="D1258" s="13" t="s">
        <v>225</v>
      </c>
      <c r="E1258" s="49">
        <v>3</v>
      </c>
      <c r="F1258" s="50"/>
      <c r="G1258" s="14"/>
      <c r="H1258" s="15">
        <f t="shared" si="155"/>
        <v>0</v>
      </c>
      <c r="I1258" s="1"/>
      <c r="J1258" s="1"/>
      <c r="K1258" s="1">
        <f t="shared" si="154"/>
        <v>0</v>
      </c>
      <c r="P1258" s="2">
        <f t="shared" si="156"/>
        <v>0.15384615384615385</v>
      </c>
    </row>
    <row r="1259" spans="1:16" s="2" customFormat="1" x14ac:dyDescent="0.25">
      <c r="A1259" s="10" t="s">
        <v>1633</v>
      </c>
      <c r="B1259" s="11" t="s">
        <v>1634</v>
      </c>
      <c r="C1259" s="12" t="s">
        <v>1635</v>
      </c>
      <c r="D1259" s="13" t="s">
        <v>225</v>
      </c>
      <c r="E1259" s="49">
        <v>4</v>
      </c>
      <c r="F1259" s="50"/>
      <c r="G1259" s="14"/>
      <c r="H1259" s="15">
        <f t="shared" si="155"/>
        <v>0</v>
      </c>
      <c r="I1259" s="1"/>
      <c r="J1259" s="1"/>
      <c r="K1259" s="1">
        <f t="shared" si="154"/>
        <v>0</v>
      </c>
      <c r="P1259" s="2">
        <f t="shared" si="156"/>
        <v>0.20512820512820512</v>
      </c>
    </row>
    <row r="1260" spans="1:16" s="2" customFormat="1" x14ac:dyDescent="0.25">
      <c r="A1260" s="10" t="s">
        <v>1636</v>
      </c>
      <c r="B1260" s="11" t="s">
        <v>1637</v>
      </c>
      <c r="C1260" s="12" t="s">
        <v>1638</v>
      </c>
      <c r="D1260" s="13" t="s">
        <v>225</v>
      </c>
      <c r="E1260" s="49">
        <v>4</v>
      </c>
      <c r="F1260" s="50"/>
      <c r="G1260" s="14"/>
      <c r="H1260" s="15">
        <f t="shared" si="155"/>
        <v>0</v>
      </c>
      <c r="I1260" s="1"/>
      <c r="J1260" s="1"/>
      <c r="K1260" s="1">
        <f t="shared" si="154"/>
        <v>0</v>
      </c>
      <c r="P1260" s="2">
        <f t="shared" si="156"/>
        <v>0.20512820512820512</v>
      </c>
    </row>
    <row r="1261" spans="1:16" s="2" customFormat="1" x14ac:dyDescent="0.25">
      <c r="A1261" s="10" t="s">
        <v>1639</v>
      </c>
      <c r="B1261" s="11" t="s">
        <v>411</v>
      </c>
      <c r="C1261" s="12" t="s">
        <v>1572</v>
      </c>
      <c r="D1261" s="13" t="s">
        <v>96</v>
      </c>
      <c r="E1261" s="49">
        <v>0.32437058823529408</v>
      </c>
      <c r="F1261" s="50"/>
      <c r="G1261" s="14"/>
      <c r="H1261" s="15"/>
      <c r="I1261" s="1"/>
      <c r="J1261" s="1"/>
      <c r="K1261" s="1"/>
      <c r="P1261" s="2">
        <f>+E1261/$O$18</f>
        <v>1.6634389140271492E-2</v>
      </c>
    </row>
    <row r="1262" spans="1:16" s="2" customFormat="1" x14ac:dyDescent="0.25">
      <c r="A1262" s="16" t="s">
        <v>1640</v>
      </c>
      <c r="B1262" s="17" t="s">
        <v>24</v>
      </c>
      <c r="C1262" s="18" t="s">
        <v>25</v>
      </c>
      <c r="D1262" s="19" t="s">
        <v>26</v>
      </c>
      <c r="E1262" s="20">
        <v>147.69999999999999</v>
      </c>
      <c r="F1262" s="20">
        <v>47.909535882352934</v>
      </c>
      <c r="G1262" s="21"/>
      <c r="H1262" s="22">
        <f t="shared" ref="H1262:H1267" si="157">F1262*G1262</f>
        <v>0</v>
      </c>
      <c r="I1262" s="1">
        <f>H1262</f>
        <v>0</v>
      </c>
      <c r="J1262" s="1"/>
      <c r="K1262" s="1"/>
    </row>
    <row r="1263" spans="1:16" s="2" customFormat="1" x14ac:dyDescent="0.25">
      <c r="A1263" s="16" t="s">
        <v>1641</v>
      </c>
      <c r="B1263" s="17" t="s">
        <v>28</v>
      </c>
      <c r="C1263" s="18" t="s">
        <v>29</v>
      </c>
      <c r="D1263" s="19" t="s">
        <v>26</v>
      </c>
      <c r="E1263" s="20">
        <v>83.26</v>
      </c>
      <c r="F1263" s="20">
        <v>27.007095176470585</v>
      </c>
      <c r="G1263" s="21"/>
      <c r="H1263" s="22">
        <f t="shared" si="157"/>
        <v>0</v>
      </c>
      <c r="I1263" s="1">
        <f>H1263</f>
        <v>0</v>
      </c>
      <c r="J1263" s="1"/>
      <c r="K1263" s="1"/>
    </row>
    <row r="1264" spans="1:16" s="2" customFormat="1" x14ac:dyDescent="0.25">
      <c r="A1264" s="16" t="s">
        <v>1642</v>
      </c>
      <c r="B1264" s="17" t="s">
        <v>381</v>
      </c>
      <c r="C1264" s="18" t="s">
        <v>382</v>
      </c>
      <c r="D1264" s="19" t="s">
        <v>33</v>
      </c>
      <c r="E1264" s="20">
        <v>65.11</v>
      </c>
      <c r="F1264" s="20">
        <v>21.119768999999998</v>
      </c>
      <c r="G1264" s="21"/>
      <c r="H1264" s="22">
        <f t="shared" si="157"/>
        <v>0</v>
      </c>
      <c r="I1264" s="1"/>
      <c r="J1264" s="1">
        <f>H1264</f>
        <v>0</v>
      </c>
      <c r="K1264" s="1"/>
    </row>
    <row r="1265" spans="1:16" s="2" customFormat="1" x14ac:dyDescent="0.25">
      <c r="A1265" s="16" t="s">
        <v>1643</v>
      </c>
      <c r="B1265" s="17" t="s">
        <v>417</v>
      </c>
      <c r="C1265" s="18" t="s">
        <v>418</v>
      </c>
      <c r="D1265" s="19" t="s">
        <v>33</v>
      </c>
      <c r="E1265" s="20">
        <v>16.13</v>
      </c>
      <c r="F1265" s="20">
        <v>5.2320975882352929</v>
      </c>
      <c r="G1265" s="21"/>
      <c r="H1265" s="22">
        <f t="shared" si="157"/>
        <v>0</v>
      </c>
      <c r="I1265" s="1"/>
      <c r="J1265" s="1">
        <f>H1265</f>
        <v>0</v>
      </c>
      <c r="K1265" s="1"/>
    </row>
    <row r="1266" spans="1:16" s="2" customFormat="1" x14ac:dyDescent="0.25">
      <c r="A1266" s="16" t="s">
        <v>1644</v>
      </c>
      <c r="B1266" s="17" t="s">
        <v>193</v>
      </c>
      <c r="C1266" s="18" t="s">
        <v>167</v>
      </c>
      <c r="D1266" s="19" t="s">
        <v>33</v>
      </c>
      <c r="E1266" s="20">
        <v>2.02</v>
      </c>
      <c r="F1266" s="20">
        <v>0.65522858823529406</v>
      </c>
      <c r="G1266" s="21"/>
      <c r="H1266" s="22">
        <f t="shared" si="157"/>
        <v>0</v>
      </c>
      <c r="I1266" s="1"/>
      <c r="J1266" s="1">
        <f>H1266</f>
        <v>0</v>
      </c>
      <c r="K1266" s="1"/>
    </row>
    <row r="1267" spans="1:16" s="2" customFormat="1" x14ac:dyDescent="0.25">
      <c r="A1267" s="16" t="s">
        <v>1645</v>
      </c>
      <c r="B1267" s="17" t="s">
        <v>388</v>
      </c>
      <c r="C1267" s="18" t="s">
        <v>389</v>
      </c>
      <c r="D1267" s="19" t="s">
        <v>96</v>
      </c>
      <c r="E1267" s="20">
        <v>0.06</v>
      </c>
      <c r="F1267" s="20">
        <v>1.9462235294117645E-2</v>
      </c>
      <c r="G1267" s="21"/>
      <c r="H1267" s="22">
        <f t="shared" si="157"/>
        <v>0</v>
      </c>
      <c r="I1267" s="1"/>
      <c r="J1267" s="1"/>
      <c r="K1267" s="1">
        <f t="shared" ref="K1267:K1271" si="158">H1267</f>
        <v>0</v>
      </c>
    </row>
    <row r="1268" spans="1:16" s="2" customFormat="1" x14ac:dyDescent="0.25">
      <c r="A1268" s="10" t="s">
        <v>1646</v>
      </c>
      <c r="B1268" s="11" t="s">
        <v>1647</v>
      </c>
      <c r="C1268" s="12" t="s">
        <v>1648</v>
      </c>
      <c r="D1268" s="13" t="s">
        <v>225</v>
      </c>
      <c r="E1268" s="49">
        <v>2</v>
      </c>
      <c r="F1268" s="50"/>
      <c r="G1268" s="14"/>
      <c r="H1268" s="15">
        <f t="shared" ref="H1268:H1271" si="159">E1268*G1268</f>
        <v>0</v>
      </c>
      <c r="I1268" s="1"/>
      <c r="J1268" s="1"/>
      <c r="K1268" s="1">
        <f t="shared" si="158"/>
        <v>0</v>
      </c>
      <c r="P1268" s="2">
        <f t="shared" ref="P1268:P1272" si="160">+E1268/$O$18</f>
        <v>0.10256410256410256</v>
      </c>
    </row>
    <row r="1269" spans="1:16" s="2" customFormat="1" x14ac:dyDescent="0.25">
      <c r="A1269" s="10" t="s">
        <v>1649</v>
      </c>
      <c r="B1269" s="11" t="s">
        <v>1650</v>
      </c>
      <c r="C1269" s="12" t="s">
        <v>1651</v>
      </c>
      <c r="D1269" s="13" t="s">
        <v>225</v>
      </c>
      <c r="E1269" s="49">
        <v>3</v>
      </c>
      <c r="F1269" s="50"/>
      <c r="G1269" s="14"/>
      <c r="H1269" s="15">
        <f t="shared" si="159"/>
        <v>0</v>
      </c>
      <c r="I1269" s="1"/>
      <c r="J1269" s="1"/>
      <c r="K1269" s="1">
        <f t="shared" si="158"/>
        <v>0</v>
      </c>
      <c r="P1269" s="2">
        <f t="shared" si="160"/>
        <v>0.15384615384615385</v>
      </c>
    </row>
    <row r="1270" spans="1:16" s="2" customFormat="1" x14ac:dyDescent="0.25">
      <c r="A1270" s="10" t="s">
        <v>1652</v>
      </c>
      <c r="B1270" s="11" t="s">
        <v>1653</v>
      </c>
      <c r="C1270" s="12" t="s">
        <v>1654</v>
      </c>
      <c r="D1270" s="13" t="s">
        <v>225</v>
      </c>
      <c r="E1270" s="49">
        <v>5</v>
      </c>
      <c r="F1270" s="50"/>
      <c r="G1270" s="14"/>
      <c r="H1270" s="15">
        <f t="shared" si="159"/>
        <v>0</v>
      </c>
      <c r="I1270" s="1"/>
      <c r="J1270" s="1"/>
      <c r="K1270" s="1">
        <f t="shared" si="158"/>
        <v>0</v>
      </c>
      <c r="P1270" s="2">
        <f t="shared" si="160"/>
        <v>0.25641025641025639</v>
      </c>
    </row>
    <row r="1271" spans="1:16" s="2" customFormat="1" x14ac:dyDescent="0.25">
      <c r="A1271" s="10" t="s">
        <v>1655</v>
      </c>
      <c r="B1271" s="11" t="s">
        <v>1656</v>
      </c>
      <c r="C1271" s="12" t="s">
        <v>1657</v>
      </c>
      <c r="D1271" s="13" t="s">
        <v>225</v>
      </c>
      <c r="E1271" s="49">
        <v>1</v>
      </c>
      <c r="F1271" s="50"/>
      <c r="G1271" s="14"/>
      <c r="H1271" s="15">
        <f t="shared" si="159"/>
        <v>0</v>
      </c>
      <c r="I1271" s="1"/>
      <c r="J1271" s="1"/>
      <c r="K1271" s="1">
        <f t="shared" si="158"/>
        <v>0</v>
      </c>
      <c r="P1271" s="2">
        <f t="shared" si="160"/>
        <v>5.128205128205128E-2</v>
      </c>
    </row>
    <row r="1272" spans="1:16" s="2" customFormat="1" x14ac:dyDescent="0.25">
      <c r="A1272" s="10" t="s">
        <v>1658</v>
      </c>
      <c r="B1272" s="11" t="s">
        <v>376</v>
      </c>
      <c r="C1272" s="12" t="s">
        <v>1659</v>
      </c>
      <c r="D1272" s="13" t="s">
        <v>96</v>
      </c>
      <c r="E1272" s="49">
        <v>2.4111111111111113E-3</v>
      </c>
      <c r="F1272" s="50"/>
      <c r="G1272" s="14"/>
      <c r="H1272" s="15"/>
      <c r="I1272" s="1"/>
      <c r="J1272" s="1"/>
      <c r="K1272" s="1"/>
      <c r="P1272" s="2">
        <f t="shared" si="160"/>
        <v>1.2364672364672367E-4</v>
      </c>
    </row>
    <row r="1273" spans="1:16" s="2" customFormat="1" x14ac:dyDescent="0.25">
      <c r="A1273" s="16" t="s">
        <v>1660</v>
      </c>
      <c r="B1273" s="17" t="s">
        <v>24</v>
      </c>
      <c r="C1273" s="18" t="s">
        <v>25</v>
      </c>
      <c r="D1273" s="19" t="s">
        <v>26</v>
      </c>
      <c r="E1273" s="20">
        <v>312.7</v>
      </c>
      <c r="F1273" s="20">
        <v>0.75395444444444448</v>
      </c>
      <c r="G1273" s="21"/>
      <c r="H1273" s="22">
        <f>F1273*G1273</f>
        <v>0</v>
      </c>
      <c r="I1273" s="1">
        <f>H1273</f>
        <v>0</v>
      </c>
      <c r="J1273" s="1"/>
      <c r="K1273" s="1"/>
    </row>
    <row r="1274" spans="1:16" s="2" customFormat="1" x14ac:dyDescent="0.25">
      <c r="A1274" s="16" t="s">
        <v>1661</v>
      </c>
      <c r="B1274" s="17" t="s">
        <v>28</v>
      </c>
      <c r="C1274" s="18" t="s">
        <v>29</v>
      </c>
      <c r="D1274" s="19" t="s">
        <v>26</v>
      </c>
      <c r="E1274" s="20">
        <v>105.35</v>
      </c>
      <c r="F1274" s="20">
        <v>0.25401055555555557</v>
      </c>
      <c r="G1274" s="21"/>
      <c r="H1274" s="22">
        <f>F1274*G1274</f>
        <v>0</v>
      </c>
      <c r="I1274" s="1">
        <f>H1274</f>
        <v>0</v>
      </c>
      <c r="J1274" s="1"/>
      <c r="K1274" s="1"/>
    </row>
    <row r="1275" spans="1:16" s="2" customFormat="1" x14ac:dyDescent="0.25">
      <c r="A1275" s="16" t="s">
        <v>1662</v>
      </c>
      <c r="B1275" s="17" t="s">
        <v>381</v>
      </c>
      <c r="C1275" s="18" t="s">
        <v>382</v>
      </c>
      <c r="D1275" s="19" t="s">
        <v>33</v>
      </c>
      <c r="E1275" s="20">
        <v>103.16</v>
      </c>
      <c r="F1275" s="20">
        <v>0.24873022222222224</v>
      </c>
      <c r="G1275" s="21"/>
      <c r="H1275" s="22">
        <f>F1275*G1275</f>
        <v>0</v>
      </c>
      <c r="I1275" s="1"/>
      <c r="J1275" s="1">
        <f>H1275</f>
        <v>0</v>
      </c>
      <c r="K1275" s="1"/>
    </row>
    <row r="1276" spans="1:16" s="2" customFormat="1" x14ac:dyDescent="0.25">
      <c r="A1276" s="16" t="s">
        <v>1663</v>
      </c>
      <c r="B1276" s="17" t="s">
        <v>193</v>
      </c>
      <c r="C1276" s="18" t="s">
        <v>167</v>
      </c>
      <c r="D1276" s="19" t="s">
        <v>33</v>
      </c>
      <c r="E1276" s="20">
        <v>2.19</v>
      </c>
      <c r="F1276" s="20">
        <v>5.2803333333333339E-3</v>
      </c>
      <c r="G1276" s="21"/>
      <c r="H1276" s="22">
        <f>F1276*G1276</f>
        <v>0</v>
      </c>
      <c r="I1276" s="1"/>
      <c r="J1276" s="1">
        <f>H1276</f>
        <v>0</v>
      </c>
      <c r="K1276" s="1"/>
    </row>
    <row r="1277" spans="1:16" s="2" customFormat="1" x14ac:dyDescent="0.25">
      <c r="A1277" s="16" t="s">
        <v>1664</v>
      </c>
      <c r="B1277" s="17" t="s">
        <v>388</v>
      </c>
      <c r="C1277" s="18" t="s">
        <v>389</v>
      </c>
      <c r="D1277" s="19" t="s">
        <v>96</v>
      </c>
      <c r="E1277" s="20">
        <v>0.09</v>
      </c>
      <c r="F1277" s="20">
        <v>2.1700000000000002E-4</v>
      </c>
      <c r="G1277" s="21"/>
      <c r="H1277" s="22">
        <f>F1277*G1277</f>
        <v>0</v>
      </c>
      <c r="I1277" s="1"/>
      <c r="J1277" s="1"/>
      <c r="K1277" s="1">
        <f>H1277</f>
        <v>0</v>
      </c>
    </row>
    <row r="1278" spans="1:16" s="2" customFormat="1" x14ac:dyDescent="0.25">
      <c r="A1278" s="10" t="s">
        <v>1665</v>
      </c>
      <c r="B1278" s="11" t="s">
        <v>1666</v>
      </c>
      <c r="C1278" s="12" t="s">
        <v>1667</v>
      </c>
      <c r="D1278" s="13" t="s">
        <v>225</v>
      </c>
      <c r="E1278" s="49">
        <v>1</v>
      </c>
      <c r="F1278" s="50"/>
      <c r="G1278" s="14"/>
      <c r="H1278" s="15">
        <f>E1278*G1278</f>
        <v>0</v>
      </c>
      <c r="I1278" s="1"/>
      <c r="J1278" s="1"/>
      <c r="K1278" s="1">
        <f>H1278</f>
        <v>0</v>
      </c>
      <c r="P1278" s="2">
        <f>+E1278/$O$18</f>
        <v>5.128205128205128E-2</v>
      </c>
    </row>
    <row r="1279" spans="1:16" s="2" customFormat="1" x14ac:dyDescent="0.25">
      <c r="A1279" s="10" t="s">
        <v>1668</v>
      </c>
      <c r="B1279" s="11" t="s">
        <v>1669</v>
      </c>
      <c r="C1279" s="12" t="s">
        <v>1670</v>
      </c>
      <c r="D1279" s="13" t="s">
        <v>96</v>
      </c>
      <c r="E1279" s="49">
        <v>0.31</v>
      </c>
      <c r="F1279" s="50"/>
      <c r="G1279" s="14"/>
      <c r="H1279" s="15"/>
      <c r="I1279" s="1"/>
      <c r="J1279" s="1"/>
      <c r="K1279" s="1"/>
      <c r="P1279" s="2">
        <f>+E1279/$O$18</f>
        <v>1.5897435897435898E-2</v>
      </c>
    </row>
    <row r="1280" spans="1:16" s="2" customFormat="1" x14ac:dyDescent="0.25">
      <c r="A1280" s="16" t="s">
        <v>1671</v>
      </c>
      <c r="B1280" s="17" t="s">
        <v>24</v>
      </c>
      <c r="C1280" s="18" t="s">
        <v>25</v>
      </c>
      <c r="D1280" s="19" t="s">
        <v>26</v>
      </c>
      <c r="E1280" s="20">
        <v>19.8</v>
      </c>
      <c r="F1280" s="20">
        <v>6.1379999999999999</v>
      </c>
      <c r="G1280" s="21"/>
      <c r="H1280" s="22">
        <f t="shared" ref="H1280:H1285" si="161">F1280*G1280</f>
        <v>0</v>
      </c>
      <c r="I1280" s="1">
        <f>H1280</f>
        <v>0</v>
      </c>
      <c r="J1280" s="1"/>
      <c r="K1280" s="1"/>
    </row>
    <row r="1281" spans="1:16" s="2" customFormat="1" x14ac:dyDescent="0.25">
      <c r="A1281" s="16" t="s">
        <v>1672</v>
      </c>
      <c r="B1281" s="17" t="s">
        <v>28</v>
      </c>
      <c r="C1281" s="18" t="s">
        <v>29</v>
      </c>
      <c r="D1281" s="19" t="s">
        <v>26</v>
      </c>
      <c r="E1281" s="20">
        <v>3.54</v>
      </c>
      <c r="F1281" s="20">
        <v>1.0973999999999999</v>
      </c>
      <c r="G1281" s="21"/>
      <c r="H1281" s="22">
        <f t="shared" si="161"/>
        <v>0</v>
      </c>
      <c r="I1281" s="1">
        <f>H1281</f>
        <v>0</v>
      </c>
      <c r="J1281" s="1"/>
      <c r="K1281" s="1"/>
    </row>
    <row r="1282" spans="1:16" s="2" customFormat="1" ht="20.399999999999999" x14ac:dyDescent="0.25">
      <c r="A1282" s="16" t="s">
        <v>1673</v>
      </c>
      <c r="B1282" s="17" t="s">
        <v>187</v>
      </c>
      <c r="C1282" s="18" t="s">
        <v>188</v>
      </c>
      <c r="D1282" s="19" t="s">
        <v>33</v>
      </c>
      <c r="E1282" s="20">
        <v>0.35</v>
      </c>
      <c r="F1282" s="20">
        <v>0.1085</v>
      </c>
      <c r="G1282" s="21"/>
      <c r="H1282" s="22">
        <f t="shared" si="161"/>
        <v>0</v>
      </c>
      <c r="I1282" s="1"/>
      <c r="J1282" s="1">
        <f>H1282</f>
        <v>0</v>
      </c>
      <c r="K1282" s="1"/>
    </row>
    <row r="1283" spans="1:16" s="2" customFormat="1" x14ac:dyDescent="0.25">
      <c r="A1283" s="16" t="s">
        <v>1674</v>
      </c>
      <c r="B1283" s="17" t="s">
        <v>1675</v>
      </c>
      <c r="C1283" s="18" t="s">
        <v>1676</v>
      </c>
      <c r="D1283" s="19" t="s">
        <v>33</v>
      </c>
      <c r="E1283" s="20">
        <v>2.14</v>
      </c>
      <c r="F1283" s="20">
        <v>0.66339999999999999</v>
      </c>
      <c r="G1283" s="21"/>
      <c r="H1283" s="22">
        <f t="shared" si="161"/>
        <v>0</v>
      </c>
      <c r="I1283" s="1"/>
      <c r="J1283" s="1">
        <f>H1283</f>
        <v>0</v>
      </c>
      <c r="K1283" s="1"/>
    </row>
    <row r="1284" spans="1:16" s="2" customFormat="1" x14ac:dyDescent="0.25">
      <c r="A1284" s="16" t="s">
        <v>1677</v>
      </c>
      <c r="B1284" s="17" t="s">
        <v>193</v>
      </c>
      <c r="C1284" s="18" t="s">
        <v>167</v>
      </c>
      <c r="D1284" s="19" t="s">
        <v>33</v>
      </c>
      <c r="E1284" s="20">
        <v>1.05</v>
      </c>
      <c r="F1284" s="20">
        <v>0.32550000000000001</v>
      </c>
      <c r="G1284" s="21"/>
      <c r="H1284" s="22">
        <f t="shared" si="161"/>
        <v>0</v>
      </c>
      <c r="I1284" s="1"/>
      <c r="J1284" s="1">
        <f>H1284</f>
        <v>0</v>
      </c>
      <c r="K1284" s="1"/>
    </row>
    <row r="1285" spans="1:16" s="2" customFormat="1" x14ac:dyDescent="0.25">
      <c r="A1285" s="16" t="s">
        <v>1678</v>
      </c>
      <c r="B1285" s="17" t="s">
        <v>1679</v>
      </c>
      <c r="C1285" s="18" t="s">
        <v>1680</v>
      </c>
      <c r="D1285" s="19" t="s">
        <v>96</v>
      </c>
      <c r="E1285" s="20">
        <v>9.0500000000000008E-3</v>
      </c>
      <c r="F1285" s="20">
        <v>2.8055000000000003E-3</v>
      </c>
      <c r="G1285" s="21"/>
      <c r="H1285" s="22">
        <f t="shared" si="161"/>
        <v>0</v>
      </c>
      <c r="I1285" s="1"/>
      <c r="J1285" s="1"/>
      <c r="K1285" s="1">
        <f>H1285</f>
        <v>0</v>
      </c>
    </row>
    <row r="1286" spans="1:16" s="2" customFormat="1" x14ac:dyDescent="0.25">
      <c r="A1286" s="10" t="s">
        <v>1681</v>
      </c>
      <c r="B1286" s="11" t="s">
        <v>1682</v>
      </c>
      <c r="C1286" s="12" t="s">
        <v>1683</v>
      </c>
      <c r="D1286" s="13" t="s">
        <v>225</v>
      </c>
      <c r="E1286" s="49">
        <v>2</v>
      </c>
      <c r="F1286" s="64"/>
      <c r="G1286" s="14"/>
      <c r="H1286" s="15">
        <f>E1286*G1286</f>
        <v>0</v>
      </c>
      <c r="I1286" s="1"/>
      <c r="J1286" s="1"/>
      <c r="K1286" s="1">
        <f>H1286</f>
        <v>0</v>
      </c>
      <c r="P1286" s="2">
        <f>+E1286/$O$18</f>
        <v>0.10256410256410256</v>
      </c>
    </row>
    <row r="1287" spans="1:16" s="2" customFormat="1" x14ac:dyDescent="0.25">
      <c r="A1287" s="10" t="s">
        <v>1684</v>
      </c>
      <c r="B1287" s="11" t="s">
        <v>1685</v>
      </c>
      <c r="C1287" s="12" t="s">
        <v>1686</v>
      </c>
      <c r="D1287" s="13" t="s">
        <v>96</v>
      </c>
      <c r="E1287" s="65">
        <v>1.7124137931034484</v>
      </c>
      <c r="F1287" s="66"/>
      <c r="G1287" s="14"/>
      <c r="H1287" s="15"/>
      <c r="I1287" s="1"/>
      <c r="J1287" s="1"/>
      <c r="K1287" s="1"/>
      <c r="P1287" s="2">
        <f>+E1287/$O$18</f>
        <v>8.7816091954022998E-2</v>
      </c>
    </row>
    <row r="1288" spans="1:16" s="2" customFormat="1" x14ac:dyDescent="0.25">
      <c r="A1288" s="16" t="s">
        <v>1687</v>
      </c>
      <c r="B1288" s="17" t="s">
        <v>24</v>
      </c>
      <c r="C1288" s="18" t="s">
        <v>25</v>
      </c>
      <c r="D1288" s="19" t="s">
        <v>26</v>
      </c>
      <c r="E1288" s="20">
        <v>31.2</v>
      </c>
      <c r="F1288" s="20">
        <v>53.427310344827589</v>
      </c>
      <c r="G1288" s="21"/>
      <c r="H1288" s="22">
        <f t="shared" ref="H1288:H1293" si="162">F1288*G1288</f>
        <v>0</v>
      </c>
      <c r="I1288" s="1">
        <f>H1288</f>
        <v>0</v>
      </c>
      <c r="J1288" s="1"/>
      <c r="K1288" s="1"/>
    </row>
    <row r="1289" spans="1:16" s="2" customFormat="1" x14ac:dyDescent="0.25">
      <c r="A1289" s="16" t="s">
        <v>1688</v>
      </c>
      <c r="B1289" s="17" t="s">
        <v>28</v>
      </c>
      <c r="C1289" s="18" t="s">
        <v>29</v>
      </c>
      <c r="D1289" s="19" t="s">
        <v>26</v>
      </c>
      <c r="E1289" s="20">
        <v>2.5299999999999998</v>
      </c>
      <c r="F1289" s="20">
        <v>4.3324068965517242</v>
      </c>
      <c r="G1289" s="21"/>
      <c r="H1289" s="22">
        <f t="shared" si="162"/>
        <v>0</v>
      </c>
      <c r="I1289" s="1">
        <f>H1289</f>
        <v>0</v>
      </c>
      <c r="J1289" s="1"/>
      <c r="K1289" s="1"/>
    </row>
    <row r="1290" spans="1:16" s="2" customFormat="1" ht="20.399999999999999" x14ac:dyDescent="0.25">
      <c r="A1290" s="16" t="s">
        <v>1689</v>
      </c>
      <c r="B1290" s="17" t="s">
        <v>187</v>
      </c>
      <c r="C1290" s="18" t="s">
        <v>188</v>
      </c>
      <c r="D1290" s="19" t="s">
        <v>33</v>
      </c>
      <c r="E1290" s="20">
        <v>0.25</v>
      </c>
      <c r="F1290" s="20">
        <v>0.42810344827586211</v>
      </c>
      <c r="G1290" s="21"/>
      <c r="H1290" s="22">
        <f t="shared" si="162"/>
        <v>0</v>
      </c>
      <c r="I1290" s="1"/>
      <c r="J1290" s="1">
        <f>H1290</f>
        <v>0</v>
      </c>
      <c r="K1290" s="1"/>
    </row>
    <row r="1291" spans="1:16" s="2" customFormat="1" x14ac:dyDescent="0.25">
      <c r="A1291" s="16" t="s">
        <v>1690</v>
      </c>
      <c r="B1291" s="17" t="s">
        <v>611</v>
      </c>
      <c r="C1291" s="18" t="s">
        <v>612</v>
      </c>
      <c r="D1291" s="19" t="s">
        <v>33</v>
      </c>
      <c r="E1291" s="20">
        <v>1.53</v>
      </c>
      <c r="F1291" s="20">
        <v>2.6199931034482762</v>
      </c>
      <c r="G1291" s="21"/>
      <c r="H1291" s="22">
        <f t="shared" si="162"/>
        <v>0</v>
      </c>
      <c r="I1291" s="1"/>
      <c r="J1291" s="1">
        <f>H1291</f>
        <v>0</v>
      </c>
      <c r="K1291" s="1"/>
    </row>
    <row r="1292" spans="1:16" s="2" customFormat="1" x14ac:dyDescent="0.25">
      <c r="A1292" s="16" t="s">
        <v>1691</v>
      </c>
      <c r="B1292" s="17" t="s">
        <v>193</v>
      </c>
      <c r="C1292" s="18" t="s">
        <v>167</v>
      </c>
      <c r="D1292" s="19" t="s">
        <v>33</v>
      </c>
      <c r="E1292" s="20">
        <v>0.75</v>
      </c>
      <c r="F1292" s="20">
        <v>1.2843103448275863</v>
      </c>
      <c r="G1292" s="21"/>
      <c r="H1292" s="22">
        <f t="shared" si="162"/>
        <v>0</v>
      </c>
      <c r="I1292" s="1"/>
      <c r="J1292" s="1">
        <f>H1292</f>
        <v>0</v>
      </c>
      <c r="K1292" s="1"/>
    </row>
    <row r="1293" spans="1:16" s="2" customFormat="1" x14ac:dyDescent="0.25">
      <c r="A1293" s="16" t="s">
        <v>1692</v>
      </c>
      <c r="B1293" s="17" t="s">
        <v>1679</v>
      </c>
      <c r="C1293" s="18" t="s">
        <v>1680</v>
      </c>
      <c r="D1293" s="19" t="s">
        <v>96</v>
      </c>
      <c r="E1293" s="20">
        <v>1.4149999999999999E-2</v>
      </c>
      <c r="F1293" s="20">
        <v>2.4230655172413795E-2</v>
      </c>
      <c r="G1293" s="21"/>
      <c r="H1293" s="22">
        <f t="shared" si="162"/>
        <v>0</v>
      </c>
      <c r="I1293" s="1"/>
      <c r="J1293" s="1"/>
      <c r="K1293" s="1">
        <f>H1293</f>
        <v>0</v>
      </c>
    </row>
    <row r="1294" spans="1:16" s="2" customFormat="1" x14ac:dyDescent="0.25">
      <c r="A1294" s="10" t="s">
        <v>1693</v>
      </c>
      <c r="B1294" s="11" t="s">
        <v>1694</v>
      </c>
      <c r="C1294" s="12" t="s">
        <v>1695</v>
      </c>
      <c r="D1294" s="13" t="s">
        <v>225</v>
      </c>
      <c r="E1294" s="49">
        <v>12</v>
      </c>
      <c r="F1294" s="50"/>
      <c r="G1294" s="14"/>
      <c r="H1294" s="15">
        <f>E1294*G1294</f>
        <v>0</v>
      </c>
      <c r="I1294" s="1"/>
      <c r="J1294" s="1"/>
      <c r="K1294" s="1">
        <f>H1294</f>
        <v>0</v>
      </c>
      <c r="P1294" s="2">
        <f>+E1294/$O$18</f>
        <v>0.61538461538461542</v>
      </c>
    </row>
    <row r="1295" spans="1:16" s="2" customFormat="1" x14ac:dyDescent="0.25">
      <c r="A1295" s="10" t="s">
        <v>1696</v>
      </c>
      <c r="B1295" s="11" t="s">
        <v>1697</v>
      </c>
      <c r="C1295" s="12" t="s">
        <v>1698</v>
      </c>
      <c r="D1295" s="13" t="s">
        <v>225</v>
      </c>
      <c r="E1295" s="49">
        <v>8</v>
      </c>
      <c r="F1295" s="50"/>
      <c r="G1295" s="14"/>
      <c r="H1295" s="15">
        <f>E1295*G1295</f>
        <v>0</v>
      </c>
      <c r="I1295" s="1"/>
      <c r="J1295" s="1"/>
      <c r="K1295" s="1">
        <f>H1295</f>
        <v>0</v>
      </c>
      <c r="P1295" s="2">
        <f>+E1295/$O$18</f>
        <v>0.41025641025641024</v>
      </c>
    </row>
    <row r="1296" spans="1:16" s="2" customFormat="1" x14ac:dyDescent="0.25">
      <c r="A1296" s="10" t="s">
        <v>1699</v>
      </c>
      <c r="B1296" s="11" t="s">
        <v>1700</v>
      </c>
      <c r="C1296" s="12" t="s">
        <v>1701</v>
      </c>
      <c r="D1296" s="13" t="s">
        <v>225</v>
      </c>
      <c r="E1296" s="49">
        <v>3</v>
      </c>
      <c r="F1296" s="50"/>
      <c r="G1296" s="14"/>
      <c r="H1296" s="15">
        <f>E1296*G1296</f>
        <v>0</v>
      </c>
      <c r="I1296" s="1"/>
      <c r="J1296" s="1"/>
      <c r="K1296" s="1">
        <f>H1296</f>
        <v>0</v>
      </c>
      <c r="P1296" s="2">
        <f>+E1296/$O$18</f>
        <v>0.15384615384615385</v>
      </c>
    </row>
    <row r="1297" spans="1:16" s="2" customFormat="1" x14ac:dyDescent="0.25">
      <c r="A1297" s="10" t="s">
        <v>1702</v>
      </c>
      <c r="B1297" s="11" t="s">
        <v>1703</v>
      </c>
      <c r="C1297" s="12" t="s">
        <v>1704</v>
      </c>
      <c r="D1297" s="13" t="s">
        <v>96</v>
      </c>
      <c r="E1297" s="49">
        <v>0.74030769230769233</v>
      </c>
      <c r="F1297" s="50"/>
      <c r="G1297" s="14"/>
      <c r="H1297" s="15"/>
      <c r="I1297" s="1"/>
      <c r="J1297" s="1"/>
      <c r="K1297" s="1"/>
      <c r="P1297" s="2">
        <f>+E1297/$O$18</f>
        <v>3.7964497041420117E-2</v>
      </c>
    </row>
    <row r="1298" spans="1:16" s="2" customFormat="1" x14ac:dyDescent="0.25">
      <c r="A1298" s="16" t="s">
        <v>1705</v>
      </c>
      <c r="B1298" s="17" t="s">
        <v>24</v>
      </c>
      <c r="C1298" s="18" t="s">
        <v>25</v>
      </c>
      <c r="D1298" s="19" t="s">
        <v>26</v>
      </c>
      <c r="E1298" s="20">
        <v>32.700000000000003</v>
      </c>
      <c r="F1298" s="20">
        <v>24.208061538461543</v>
      </c>
      <c r="G1298" s="21"/>
      <c r="H1298" s="22">
        <f t="shared" ref="H1298:H1303" si="163">F1298*G1298</f>
        <v>0</v>
      </c>
      <c r="I1298" s="1">
        <f>H1298</f>
        <v>0</v>
      </c>
      <c r="J1298" s="1"/>
      <c r="K1298" s="1"/>
    </row>
    <row r="1299" spans="1:16" s="2" customFormat="1" x14ac:dyDescent="0.25">
      <c r="A1299" s="16" t="s">
        <v>1706</v>
      </c>
      <c r="B1299" s="17" t="s">
        <v>28</v>
      </c>
      <c r="C1299" s="18" t="s">
        <v>29</v>
      </c>
      <c r="D1299" s="19" t="s">
        <v>26</v>
      </c>
      <c r="E1299" s="20">
        <v>2.88</v>
      </c>
      <c r="F1299" s="20">
        <v>2.1320861538461537</v>
      </c>
      <c r="G1299" s="21"/>
      <c r="H1299" s="22">
        <f t="shared" si="163"/>
        <v>0</v>
      </c>
      <c r="I1299" s="1">
        <f>H1299</f>
        <v>0</v>
      </c>
      <c r="J1299" s="1"/>
      <c r="K1299" s="1"/>
    </row>
    <row r="1300" spans="1:16" s="2" customFormat="1" ht="20.399999999999999" x14ac:dyDescent="0.25">
      <c r="A1300" s="16" t="s">
        <v>1707</v>
      </c>
      <c r="B1300" s="17" t="s">
        <v>187</v>
      </c>
      <c r="C1300" s="18" t="s">
        <v>188</v>
      </c>
      <c r="D1300" s="19" t="s">
        <v>33</v>
      </c>
      <c r="E1300" s="20">
        <v>0.28000000000000003</v>
      </c>
      <c r="F1300" s="20">
        <v>0.20728615384615387</v>
      </c>
      <c r="G1300" s="21"/>
      <c r="H1300" s="22">
        <f t="shared" si="163"/>
        <v>0</v>
      </c>
      <c r="I1300" s="1"/>
      <c r="J1300" s="1">
        <f>H1300</f>
        <v>0</v>
      </c>
      <c r="K1300" s="1"/>
    </row>
    <row r="1301" spans="1:16" s="2" customFormat="1" x14ac:dyDescent="0.25">
      <c r="A1301" s="16" t="s">
        <v>1708</v>
      </c>
      <c r="B1301" s="17" t="s">
        <v>611</v>
      </c>
      <c r="C1301" s="18" t="s">
        <v>612</v>
      </c>
      <c r="D1301" s="19" t="s">
        <v>33</v>
      </c>
      <c r="E1301" s="20">
        <v>1.75</v>
      </c>
      <c r="F1301" s="20">
        <v>1.2955384615384615</v>
      </c>
      <c r="G1301" s="21"/>
      <c r="H1301" s="22">
        <f t="shared" si="163"/>
        <v>0</v>
      </c>
      <c r="I1301" s="1"/>
      <c r="J1301" s="1">
        <f>H1301</f>
        <v>0</v>
      </c>
      <c r="K1301" s="1"/>
    </row>
    <row r="1302" spans="1:16" s="2" customFormat="1" x14ac:dyDescent="0.25">
      <c r="A1302" s="16" t="s">
        <v>1709</v>
      </c>
      <c r="B1302" s="17" t="s">
        <v>193</v>
      </c>
      <c r="C1302" s="18" t="s">
        <v>167</v>
      </c>
      <c r="D1302" s="19" t="s">
        <v>33</v>
      </c>
      <c r="E1302" s="20">
        <v>0.85</v>
      </c>
      <c r="F1302" s="20">
        <v>0.62926153846153843</v>
      </c>
      <c r="G1302" s="21"/>
      <c r="H1302" s="22">
        <f t="shared" si="163"/>
        <v>0</v>
      </c>
      <c r="I1302" s="1"/>
      <c r="J1302" s="1">
        <f>H1302</f>
        <v>0</v>
      </c>
      <c r="K1302" s="1"/>
    </row>
    <row r="1303" spans="1:16" s="2" customFormat="1" x14ac:dyDescent="0.25">
      <c r="A1303" s="16" t="s">
        <v>1710</v>
      </c>
      <c r="B1303" s="17" t="s">
        <v>1679</v>
      </c>
      <c r="C1303" s="18" t="s">
        <v>1680</v>
      </c>
      <c r="D1303" s="19" t="s">
        <v>96</v>
      </c>
      <c r="E1303" s="20">
        <v>1.8489999999999999E-2</v>
      </c>
      <c r="F1303" s="20">
        <v>1.3688289230769231E-2</v>
      </c>
      <c r="G1303" s="21"/>
      <c r="H1303" s="22">
        <f t="shared" si="163"/>
        <v>0</v>
      </c>
      <c r="I1303" s="1"/>
      <c r="J1303" s="1"/>
      <c r="K1303" s="1">
        <f>H1303</f>
        <v>0</v>
      </c>
    </row>
    <row r="1304" spans="1:16" s="2" customFormat="1" x14ac:dyDescent="0.25">
      <c r="A1304" s="10" t="s">
        <v>1711</v>
      </c>
      <c r="B1304" s="11" t="s">
        <v>1712</v>
      </c>
      <c r="C1304" s="12" t="s">
        <v>1713</v>
      </c>
      <c r="D1304" s="13" t="s">
        <v>225</v>
      </c>
      <c r="E1304" s="49">
        <v>16</v>
      </c>
      <c r="F1304" s="50"/>
      <c r="G1304" s="14"/>
      <c r="H1304" s="15">
        <f>E1304*G1304</f>
        <v>0</v>
      </c>
      <c r="I1304" s="1"/>
      <c r="J1304" s="1"/>
      <c r="K1304" s="1">
        <f>H1304</f>
        <v>0</v>
      </c>
      <c r="P1304" s="2">
        <f>+E1304/$O$18</f>
        <v>0.82051282051282048</v>
      </c>
    </row>
    <row r="1305" spans="1:16" s="2" customFormat="1" x14ac:dyDescent="0.25">
      <c r="A1305" s="10" t="s">
        <v>1714</v>
      </c>
      <c r="B1305" s="11" t="s">
        <v>1715</v>
      </c>
      <c r="C1305" s="12" t="s">
        <v>1716</v>
      </c>
      <c r="D1305" s="13" t="s">
        <v>225</v>
      </c>
      <c r="E1305" s="49">
        <v>1</v>
      </c>
      <c r="F1305" s="50"/>
      <c r="G1305" s="14"/>
      <c r="H1305" s="15">
        <f>E1305*G1305</f>
        <v>0</v>
      </c>
      <c r="I1305" s="1"/>
      <c r="J1305" s="1"/>
      <c r="K1305" s="1">
        <f>H1305</f>
        <v>0</v>
      </c>
      <c r="P1305" s="2">
        <f>+E1305/$O$18</f>
        <v>5.128205128205128E-2</v>
      </c>
    </row>
    <row r="1306" spans="1:16" s="2" customFormat="1" x14ac:dyDescent="0.25">
      <c r="A1306" s="10" t="s">
        <v>1717</v>
      </c>
      <c r="B1306" s="11" t="s">
        <v>1718</v>
      </c>
      <c r="C1306" s="12" t="s">
        <v>1719</v>
      </c>
      <c r="D1306" s="13" t="s">
        <v>225</v>
      </c>
      <c r="E1306" s="49">
        <v>1</v>
      </c>
      <c r="F1306" s="50"/>
      <c r="G1306" s="14"/>
      <c r="H1306" s="15">
        <f>E1306*G1306</f>
        <v>0</v>
      </c>
      <c r="I1306" s="1"/>
      <c r="J1306" s="1"/>
      <c r="K1306" s="1">
        <f>H1306</f>
        <v>0</v>
      </c>
      <c r="P1306" s="2">
        <f>+E1306/$O$18</f>
        <v>5.128205128205128E-2</v>
      </c>
    </row>
    <row r="1307" spans="1:16" s="2" customFormat="1" x14ac:dyDescent="0.25">
      <c r="A1307" s="10" t="s">
        <v>1720</v>
      </c>
      <c r="B1307" s="11" t="s">
        <v>411</v>
      </c>
      <c r="C1307" s="12" t="s">
        <v>1721</v>
      </c>
      <c r="D1307" s="13" t="s">
        <v>96</v>
      </c>
      <c r="E1307" s="49">
        <v>0.377</v>
      </c>
      <c r="F1307" s="50"/>
      <c r="G1307" s="14"/>
      <c r="H1307" s="15"/>
      <c r="I1307" s="1"/>
      <c r="J1307" s="1"/>
      <c r="K1307" s="1"/>
      <c r="P1307" s="2">
        <f>+E1307/$O$18</f>
        <v>1.9333333333333334E-2</v>
      </c>
    </row>
    <row r="1308" spans="1:16" s="2" customFormat="1" x14ac:dyDescent="0.25">
      <c r="A1308" s="16" t="s">
        <v>1722</v>
      </c>
      <c r="B1308" s="17" t="s">
        <v>24</v>
      </c>
      <c r="C1308" s="18" t="s">
        <v>25</v>
      </c>
      <c r="D1308" s="19" t="s">
        <v>26</v>
      </c>
      <c r="E1308" s="20">
        <v>147.69999999999999</v>
      </c>
      <c r="F1308" s="20">
        <v>55.682899999999997</v>
      </c>
      <c r="G1308" s="21"/>
      <c r="H1308" s="22">
        <f t="shared" ref="H1308:H1313" si="164">F1308*G1308</f>
        <v>0</v>
      </c>
      <c r="I1308" s="1">
        <f>H1308</f>
        <v>0</v>
      </c>
      <c r="J1308" s="1"/>
      <c r="K1308" s="1"/>
    </row>
    <row r="1309" spans="1:16" s="2" customFormat="1" x14ac:dyDescent="0.25">
      <c r="A1309" s="16" t="s">
        <v>1723</v>
      </c>
      <c r="B1309" s="17" t="s">
        <v>28</v>
      </c>
      <c r="C1309" s="18" t="s">
        <v>29</v>
      </c>
      <c r="D1309" s="19" t="s">
        <v>26</v>
      </c>
      <c r="E1309" s="20">
        <v>83.26</v>
      </c>
      <c r="F1309" s="20">
        <v>31.389020000000002</v>
      </c>
      <c r="G1309" s="21"/>
      <c r="H1309" s="22">
        <f t="shared" si="164"/>
        <v>0</v>
      </c>
      <c r="I1309" s="1">
        <f>H1309</f>
        <v>0</v>
      </c>
      <c r="J1309" s="1"/>
      <c r="K1309" s="1"/>
    </row>
    <row r="1310" spans="1:16" s="2" customFormat="1" x14ac:dyDescent="0.25">
      <c r="A1310" s="16" t="s">
        <v>1724</v>
      </c>
      <c r="B1310" s="17" t="s">
        <v>381</v>
      </c>
      <c r="C1310" s="18" t="s">
        <v>382</v>
      </c>
      <c r="D1310" s="19" t="s">
        <v>33</v>
      </c>
      <c r="E1310" s="20">
        <v>65.11</v>
      </c>
      <c r="F1310" s="20">
        <v>24.546469999999999</v>
      </c>
      <c r="G1310" s="21"/>
      <c r="H1310" s="22">
        <f t="shared" si="164"/>
        <v>0</v>
      </c>
      <c r="I1310" s="1"/>
      <c r="J1310" s="1">
        <f>H1310</f>
        <v>0</v>
      </c>
      <c r="K1310" s="1"/>
    </row>
    <row r="1311" spans="1:16" s="2" customFormat="1" x14ac:dyDescent="0.25">
      <c r="A1311" s="16" t="s">
        <v>1725</v>
      </c>
      <c r="B1311" s="17" t="s">
        <v>417</v>
      </c>
      <c r="C1311" s="18" t="s">
        <v>418</v>
      </c>
      <c r="D1311" s="19" t="s">
        <v>33</v>
      </c>
      <c r="E1311" s="20">
        <v>16.13</v>
      </c>
      <c r="F1311" s="20">
        <v>6.08101</v>
      </c>
      <c r="G1311" s="21"/>
      <c r="H1311" s="22">
        <f t="shared" si="164"/>
        <v>0</v>
      </c>
      <c r="I1311" s="1"/>
      <c r="J1311" s="1">
        <f>H1311</f>
        <v>0</v>
      </c>
      <c r="K1311" s="1"/>
    </row>
    <row r="1312" spans="1:16" s="2" customFormat="1" x14ac:dyDescent="0.25">
      <c r="A1312" s="16" t="s">
        <v>1726</v>
      </c>
      <c r="B1312" s="17" t="s">
        <v>193</v>
      </c>
      <c r="C1312" s="18" t="s">
        <v>167</v>
      </c>
      <c r="D1312" s="19" t="s">
        <v>33</v>
      </c>
      <c r="E1312" s="20">
        <v>2.02</v>
      </c>
      <c r="F1312" s="20">
        <v>0.76153999999999999</v>
      </c>
      <c r="G1312" s="21"/>
      <c r="H1312" s="22">
        <f t="shared" si="164"/>
        <v>0</v>
      </c>
      <c r="I1312" s="1"/>
      <c r="J1312" s="1">
        <f>H1312</f>
        <v>0</v>
      </c>
      <c r="K1312" s="1"/>
    </row>
    <row r="1313" spans="1:16" s="2" customFormat="1" x14ac:dyDescent="0.25">
      <c r="A1313" s="16" t="s">
        <v>1727</v>
      </c>
      <c r="B1313" s="17" t="s">
        <v>388</v>
      </c>
      <c r="C1313" s="18" t="s">
        <v>389</v>
      </c>
      <c r="D1313" s="19" t="s">
        <v>96</v>
      </c>
      <c r="E1313" s="20">
        <v>0.06</v>
      </c>
      <c r="F1313" s="20">
        <v>2.2619999999999998E-2</v>
      </c>
      <c r="G1313" s="21"/>
      <c r="H1313" s="22">
        <f t="shared" si="164"/>
        <v>0</v>
      </c>
      <c r="I1313" s="1"/>
      <c r="J1313" s="1"/>
      <c r="K1313" s="1">
        <f t="shared" ref="K1313:K1316" si="165">H1313</f>
        <v>0</v>
      </c>
    </row>
    <row r="1314" spans="1:16" s="2" customFormat="1" x14ac:dyDescent="0.25">
      <c r="A1314" s="10" t="s">
        <v>1728</v>
      </c>
      <c r="B1314" s="11" t="s">
        <v>1729</v>
      </c>
      <c r="C1314" s="12" t="s">
        <v>1730</v>
      </c>
      <c r="D1314" s="13" t="s">
        <v>225</v>
      </c>
      <c r="E1314" s="49">
        <v>5</v>
      </c>
      <c r="F1314" s="50"/>
      <c r="G1314" s="14"/>
      <c r="H1314" s="15">
        <f>E1314*G1314</f>
        <v>0</v>
      </c>
      <c r="I1314" s="1"/>
      <c r="J1314" s="1"/>
      <c r="K1314" s="1">
        <f t="shared" si="165"/>
        <v>0</v>
      </c>
      <c r="P1314" s="2">
        <f t="shared" ref="P1314:P1316" si="166">+E1314/$O$18</f>
        <v>0.25641025641025639</v>
      </c>
    </row>
    <row r="1315" spans="1:16" s="2" customFormat="1" x14ac:dyDescent="0.25">
      <c r="A1315" s="10" t="s">
        <v>1731</v>
      </c>
      <c r="B1315" s="11" t="s">
        <v>1732</v>
      </c>
      <c r="C1315" s="12" t="s">
        <v>1733</v>
      </c>
      <c r="D1315" s="13" t="s">
        <v>225</v>
      </c>
      <c r="E1315" s="49">
        <v>4</v>
      </c>
      <c r="F1315" s="50"/>
      <c r="G1315" s="14"/>
      <c r="H1315" s="15">
        <f>E1315*G1315</f>
        <v>0</v>
      </c>
      <c r="I1315" s="1"/>
      <c r="J1315" s="1"/>
      <c r="K1315" s="1">
        <f t="shared" si="165"/>
        <v>0</v>
      </c>
      <c r="P1315" s="2">
        <f t="shared" si="166"/>
        <v>0.20512820512820512</v>
      </c>
    </row>
    <row r="1316" spans="1:16" s="2" customFormat="1" x14ac:dyDescent="0.25">
      <c r="A1316" s="10" t="s">
        <v>1734</v>
      </c>
      <c r="B1316" s="11" t="s">
        <v>1735</v>
      </c>
      <c r="C1316" s="12" t="s">
        <v>1736</v>
      </c>
      <c r="D1316" s="13" t="s">
        <v>225</v>
      </c>
      <c r="E1316" s="49">
        <v>1</v>
      </c>
      <c r="F1316" s="50"/>
      <c r="G1316" s="14"/>
      <c r="H1316" s="15">
        <f>E1316*G1316</f>
        <v>0</v>
      </c>
      <c r="I1316" s="1"/>
      <c r="J1316" s="1"/>
      <c r="K1316" s="1">
        <f t="shared" si="165"/>
        <v>0</v>
      </c>
      <c r="P1316" s="2">
        <f t="shared" si="166"/>
        <v>5.128205128205128E-2</v>
      </c>
    </row>
    <row r="1317" spans="1:16" s="2" customFormat="1" x14ac:dyDescent="0.25">
      <c r="A1317" s="10" t="s">
        <v>1737</v>
      </c>
      <c r="B1317" s="11" t="s">
        <v>376</v>
      </c>
      <c r="C1317" s="12" t="s">
        <v>1738</v>
      </c>
      <c r="D1317" s="13" t="s">
        <v>96</v>
      </c>
      <c r="E1317" s="49">
        <v>3.8361818181818184E-2</v>
      </c>
      <c r="F1317" s="50"/>
      <c r="G1317" s="14"/>
      <c r="H1317" s="15"/>
      <c r="I1317" s="1"/>
      <c r="J1317" s="1"/>
      <c r="K1317" s="1"/>
      <c r="P1317" s="2">
        <f>+E1317/$O$18</f>
        <v>1.9672727272727272E-3</v>
      </c>
    </row>
    <row r="1318" spans="1:16" s="2" customFormat="1" x14ac:dyDescent="0.25">
      <c r="A1318" s="16" t="s">
        <v>1739</v>
      </c>
      <c r="B1318" s="17" t="s">
        <v>24</v>
      </c>
      <c r="C1318" s="18" t="s">
        <v>25</v>
      </c>
      <c r="D1318" s="19" t="s">
        <v>26</v>
      </c>
      <c r="E1318" s="20">
        <v>312.7</v>
      </c>
      <c r="F1318" s="20">
        <v>11.995740545454545</v>
      </c>
      <c r="G1318" s="21"/>
      <c r="H1318" s="22">
        <f>F1318*G1318</f>
        <v>0</v>
      </c>
      <c r="I1318" s="1">
        <f>H1318</f>
        <v>0</v>
      </c>
      <c r="J1318" s="1"/>
      <c r="K1318" s="1"/>
    </row>
    <row r="1319" spans="1:16" s="2" customFormat="1" x14ac:dyDescent="0.25">
      <c r="A1319" s="16" t="s">
        <v>1740</v>
      </c>
      <c r="B1319" s="17" t="s">
        <v>28</v>
      </c>
      <c r="C1319" s="18" t="s">
        <v>29</v>
      </c>
      <c r="D1319" s="19" t="s">
        <v>26</v>
      </c>
      <c r="E1319" s="20">
        <v>105.35</v>
      </c>
      <c r="F1319" s="20">
        <v>4.0414175454545456</v>
      </c>
      <c r="G1319" s="21"/>
      <c r="H1319" s="22">
        <f>F1319*G1319</f>
        <v>0</v>
      </c>
      <c r="I1319" s="1">
        <f>H1319</f>
        <v>0</v>
      </c>
      <c r="J1319" s="1"/>
      <c r="K1319" s="1"/>
    </row>
    <row r="1320" spans="1:16" s="2" customFormat="1" x14ac:dyDescent="0.25">
      <c r="A1320" s="16" t="s">
        <v>1741</v>
      </c>
      <c r="B1320" s="17" t="s">
        <v>381</v>
      </c>
      <c r="C1320" s="18" t="s">
        <v>382</v>
      </c>
      <c r="D1320" s="19" t="s">
        <v>33</v>
      </c>
      <c r="E1320" s="20">
        <v>103.16</v>
      </c>
      <c r="F1320" s="20">
        <v>3.9574051636363636</v>
      </c>
      <c r="G1320" s="21"/>
      <c r="H1320" s="22">
        <f>F1320*G1320</f>
        <v>0</v>
      </c>
      <c r="I1320" s="1"/>
      <c r="J1320" s="1">
        <f>H1320</f>
        <v>0</v>
      </c>
      <c r="K1320" s="1"/>
    </row>
    <row r="1321" spans="1:16" s="2" customFormat="1" x14ac:dyDescent="0.25">
      <c r="A1321" s="16" t="s">
        <v>1742</v>
      </c>
      <c r="B1321" s="17" t="s">
        <v>193</v>
      </c>
      <c r="C1321" s="18" t="s">
        <v>167</v>
      </c>
      <c r="D1321" s="19" t="s">
        <v>33</v>
      </c>
      <c r="E1321" s="20">
        <v>2.19</v>
      </c>
      <c r="F1321" s="20">
        <v>8.4012381818181825E-2</v>
      </c>
      <c r="G1321" s="21"/>
      <c r="H1321" s="22">
        <f>F1321*G1321</f>
        <v>0</v>
      </c>
      <c r="I1321" s="1"/>
      <c r="J1321" s="1">
        <f>H1321</f>
        <v>0</v>
      </c>
      <c r="K1321" s="1"/>
    </row>
    <row r="1322" spans="1:16" s="2" customFormat="1" x14ac:dyDescent="0.25">
      <c r="A1322" s="16" t="s">
        <v>1743</v>
      </c>
      <c r="B1322" s="17" t="s">
        <v>388</v>
      </c>
      <c r="C1322" s="18" t="s">
        <v>389</v>
      </c>
      <c r="D1322" s="19" t="s">
        <v>96</v>
      </c>
      <c r="E1322" s="20">
        <v>0.09</v>
      </c>
      <c r="F1322" s="20">
        <v>3.4525636363636363E-3</v>
      </c>
      <c r="G1322" s="21"/>
      <c r="H1322" s="22">
        <f>F1322*G1322</f>
        <v>0</v>
      </c>
      <c r="I1322" s="1"/>
      <c r="J1322" s="1"/>
      <c r="K1322" s="1">
        <f>H1322</f>
        <v>0</v>
      </c>
    </row>
    <row r="1323" spans="1:16" s="2" customFormat="1" x14ac:dyDescent="0.25">
      <c r="A1323" s="10" t="s">
        <v>1744</v>
      </c>
      <c r="B1323" s="11" t="s">
        <v>1745</v>
      </c>
      <c r="C1323" s="12" t="s">
        <v>1746</v>
      </c>
      <c r="D1323" s="13" t="s">
        <v>225</v>
      </c>
      <c r="E1323" s="49">
        <v>2</v>
      </c>
      <c r="F1323" s="50"/>
      <c r="G1323" s="14"/>
      <c r="H1323" s="15">
        <f>E1323*G1323</f>
        <v>0</v>
      </c>
      <c r="I1323" s="1"/>
      <c r="J1323" s="1"/>
      <c r="K1323" s="1">
        <f>H1323</f>
        <v>0</v>
      </c>
      <c r="P1323" s="2">
        <f t="shared" ref="P1323:P1328" si="167">+E1323/$O$18</f>
        <v>0.10256410256410256</v>
      </c>
    </row>
    <row r="1324" spans="1:16" s="2" customFormat="1" x14ac:dyDescent="0.25">
      <c r="A1324" s="10" t="s">
        <v>1747</v>
      </c>
      <c r="B1324" s="11" t="s">
        <v>1748</v>
      </c>
      <c r="C1324" s="12" t="s">
        <v>1749</v>
      </c>
      <c r="D1324" s="13" t="s">
        <v>225</v>
      </c>
      <c r="E1324" s="49">
        <v>2</v>
      </c>
      <c r="F1324" s="50"/>
      <c r="G1324" s="14"/>
      <c r="H1324" s="15">
        <f>E1324*G1324</f>
        <v>0</v>
      </c>
      <c r="I1324" s="1"/>
      <c r="J1324" s="1"/>
      <c r="K1324" s="1">
        <f>H1324</f>
        <v>0</v>
      </c>
      <c r="P1324" s="2">
        <f t="shared" si="167"/>
        <v>0.10256410256410256</v>
      </c>
    </row>
    <row r="1325" spans="1:16" s="2" customFormat="1" x14ac:dyDescent="0.25">
      <c r="A1325" s="10" t="s">
        <v>1750</v>
      </c>
      <c r="B1325" s="11" t="s">
        <v>1751</v>
      </c>
      <c r="C1325" s="12" t="s">
        <v>1752</v>
      </c>
      <c r="D1325" s="13" t="s">
        <v>225</v>
      </c>
      <c r="E1325" s="49">
        <v>2</v>
      </c>
      <c r="F1325" s="50"/>
      <c r="G1325" s="14"/>
      <c r="H1325" s="15">
        <f>E1325*G1325</f>
        <v>0</v>
      </c>
      <c r="I1325" s="1"/>
      <c r="J1325" s="1"/>
      <c r="K1325" s="1">
        <f>H1325</f>
        <v>0</v>
      </c>
      <c r="P1325" s="2">
        <f t="shared" si="167"/>
        <v>0.10256410256410256</v>
      </c>
    </row>
    <row r="1326" spans="1:16" s="2" customFormat="1" x14ac:dyDescent="0.25">
      <c r="A1326" s="6"/>
      <c r="B1326" s="51"/>
      <c r="C1326" s="52"/>
      <c r="D1326" s="52"/>
      <c r="E1326" s="52"/>
      <c r="F1326" s="52"/>
      <c r="G1326" s="53"/>
      <c r="H1326" s="8"/>
      <c r="I1326" s="1"/>
      <c r="J1326" s="1"/>
      <c r="K1326" s="1"/>
      <c r="P1326" s="2">
        <f t="shared" si="167"/>
        <v>0</v>
      </c>
    </row>
    <row r="1327" spans="1:16" s="2" customFormat="1" x14ac:dyDescent="0.25">
      <c r="A1327" s="6"/>
      <c r="B1327" s="51" t="s">
        <v>1753</v>
      </c>
      <c r="C1327" s="52"/>
      <c r="D1327" s="52"/>
      <c r="E1327" s="52"/>
      <c r="F1327" s="52"/>
      <c r="G1327" s="53"/>
      <c r="H1327" s="8">
        <f>E1327*G1327</f>
        <v>0</v>
      </c>
      <c r="I1327" s="1"/>
      <c r="J1327" s="1"/>
      <c r="K1327" s="1"/>
      <c r="P1327" s="2">
        <f t="shared" si="167"/>
        <v>0</v>
      </c>
    </row>
    <row r="1328" spans="1:16" s="2" customFormat="1" x14ac:dyDescent="0.25">
      <c r="A1328" s="10" t="s">
        <v>1754</v>
      </c>
      <c r="B1328" s="11" t="s">
        <v>1755</v>
      </c>
      <c r="C1328" s="12" t="s">
        <v>1756</v>
      </c>
      <c r="D1328" s="13" t="s">
        <v>1757</v>
      </c>
      <c r="E1328" s="49">
        <v>4</v>
      </c>
      <c r="F1328" s="50"/>
      <c r="G1328" s="14"/>
      <c r="H1328" s="15"/>
      <c r="I1328" s="1"/>
      <c r="J1328" s="1"/>
      <c r="K1328" s="1"/>
      <c r="P1328" s="2">
        <f t="shared" si="167"/>
        <v>0.20512820512820512</v>
      </c>
    </row>
    <row r="1329" spans="1:16" s="2" customFormat="1" x14ac:dyDescent="0.25">
      <c r="A1329" s="16" t="s">
        <v>1758</v>
      </c>
      <c r="B1329" s="17" t="s">
        <v>24</v>
      </c>
      <c r="C1329" s="18" t="s">
        <v>25</v>
      </c>
      <c r="D1329" s="19" t="s">
        <v>26</v>
      </c>
      <c r="E1329" s="20">
        <v>3.3</v>
      </c>
      <c r="F1329" s="20">
        <v>13.2</v>
      </c>
      <c r="G1329" s="21"/>
      <c r="H1329" s="22">
        <f t="shared" ref="H1329:H1334" si="168">F1329*G1329</f>
        <v>0</v>
      </c>
      <c r="I1329" s="1">
        <f>H1329</f>
        <v>0</v>
      </c>
      <c r="J1329" s="1"/>
      <c r="K1329" s="1"/>
    </row>
    <row r="1330" spans="1:16" s="2" customFormat="1" x14ac:dyDescent="0.25">
      <c r="A1330" s="16" t="s">
        <v>1759</v>
      </c>
      <c r="B1330" s="17" t="s">
        <v>28</v>
      </c>
      <c r="C1330" s="18" t="s">
        <v>29</v>
      </c>
      <c r="D1330" s="19" t="s">
        <v>26</v>
      </c>
      <c r="E1330" s="20">
        <v>4.88</v>
      </c>
      <c r="F1330" s="20">
        <v>19.52</v>
      </c>
      <c r="G1330" s="21"/>
      <c r="H1330" s="22">
        <f t="shared" si="168"/>
        <v>0</v>
      </c>
      <c r="I1330" s="1">
        <f>H1330</f>
        <v>0</v>
      </c>
      <c r="J1330" s="1"/>
      <c r="K1330" s="1"/>
    </row>
    <row r="1331" spans="1:16" s="2" customFormat="1" x14ac:dyDescent="0.25">
      <c r="A1331" s="16" t="s">
        <v>1760</v>
      </c>
      <c r="B1331" s="17" t="s">
        <v>381</v>
      </c>
      <c r="C1331" s="18" t="s">
        <v>382</v>
      </c>
      <c r="D1331" s="19" t="s">
        <v>33</v>
      </c>
      <c r="E1331" s="20">
        <v>2.25</v>
      </c>
      <c r="F1331" s="20">
        <v>9</v>
      </c>
      <c r="G1331" s="21"/>
      <c r="H1331" s="22">
        <f t="shared" si="168"/>
        <v>0</v>
      </c>
      <c r="I1331" s="1"/>
      <c r="J1331" s="1">
        <f>H1331</f>
        <v>0</v>
      </c>
      <c r="K1331" s="1"/>
    </row>
    <row r="1332" spans="1:16" s="2" customFormat="1" x14ac:dyDescent="0.25">
      <c r="A1332" s="16" t="s">
        <v>1761</v>
      </c>
      <c r="B1332" s="17" t="s">
        <v>417</v>
      </c>
      <c r="C1332" s="18" t="s">
        <v>418</v>
      </c>
      <c r="D1332" s="19" t="s">
        <v>33</v>
      </c>
      <c r="E1332" s="20">
        <v>2.6</v>
      </c>
      <c r="F1332" s="20">
        <v>10.4</v>
      </c>
      <c r="G1332" s="21"/>
      <c r="H1332" s="22">
        <f t="shared" si="168"/>
        <v>0</v>
      </c>
      <c r="I1332" s="1"/>
      <c r="J1332" s="1">
        <f>H1332</f>
        <v>0</v>
      </c>
      <c r="K1332" s="1"/>
    </row>
    <row r="1333" spans="1:16" s="2" customFormat="1" x14ac:dyDescent="0.25">
      <c r="A1333" s="16" t="s">
        <v>1762</v>
      </c>
      <c r="B1333" s="17" t="s">
        <v>193</v>
      </c>
      <c r="C1333" s="18" t="s">
        <v>167</v>
      </c>
      <c r="D1333" s="19" t="s">
        <v>33</v>
      </c>
      <c r="E1333" s="20">
        <v>0.03</v>
      </c>
      <c r="F1333" s="20">
        <v>0.12</v>
      </c>
      <c r="G1333" s="21"/>
      <c r="H1333" s="22">
        <f t="shared" si="168"/>
        <v>0</v>
      </c>
      <c r="I1333" s="1"/>
      <c r="J1333" s="1">
        <f>H1333</f>
        <v>0</v>
      </c>
      <c r="K1333" s="1"/>
    </row>
    <row r="1334" spans="1:16" s="2" customFormat="1" x14ac:dyDescent="0.25">
      <c r="A1334" s="16" t="s">
        <v>1763</v>
      </c>
      <c r="B1334" s="17" t="s">
        <v>500</v>
      </c>
      <c r="C1334" s="18" t="s">
        <v>501</v>
      </c>
      <c r="D1334" s="19" t="s">
        <v>96</v>
      </c>
      <c r="E1334" s="20">
        <v>2.3E-3</v>
      </c>
      <c r="F1334" s="20">
        <v>9.1999999999999998E-3</v>
      </c>
      <c r="G1334" s="21"/>
      <c r="H1334" s="22">
        <f t="shared" si="168"/>
        <v>0</v>
      </c>
      <c r="I1334" s="1"/>
      <c r="J1334" s="1"/>
      <c r="K1334" s="1">
        <f>H1334</f>
        <v>0</v>
      </c>
    </row>
    <row r="1335" spans="1:16" s="2" customFormat="1" x14ac:dyDescent="0.25">
      <c r="A1335" s="10" t="s">
        <v>1764</v>
      </c>
      <c r="B1335" s="11" t="s">
        <v>1765</v>
      </c>
      <c r="C1335" s="12" t="s">
        <v>1766</v>
      </c>
      <c r="D1335" s="13" t="s">
        <v>225</v>
      </c>
      <c r="E1335" s="49">
        <v>4</v>
      </c>
      <c r="F1335" s="50"/>
      <c r="G1335" s="14"/>
      <c r="H1335" s="15">
        <f>E1335*G1335</f>
        <v>0</v>
      </c>
      <c r="I1335" s="1"/>
      <c r="J1335" s="1"/>
      <c r="K1335" s="1">
        <f>H1335</f>
        <v>0</v>
      </c>
      <c r="P1335" s="2">
        <f>+E1335/$O$18</f>
        <v>0.20512820512820512</v>
      </c>
    </row>
    <row r="1336" spans="1:16" s="2" customFormat="1" x14ac:dyDescent="0.25">
      <c r="A1336" s="10" t="s">
        <v>1767</v>
      </c>
      <c r="B1336" s="11" t="s">
        <v>1768</v>
      </c>
      <c r="C1336" s="12" t="s">
        <v>1769</v>
      </c>
      <c r="D1336" s="13" t="s">
        <v>1757</v>
      </c>
      <c r="E1336" s="49">
        <v>226</v>
      </c>
      <c r="F1336" s="50"/>
      <c r="G1336" s="14"/>
      <c r="H1336" s="15"/>
      <c r="I1336" s="1"/>
      <c r="J1336" s="1"/>
      <c r="K1336" s="1"/>
      <c r="P1336" s="2">
        <f>+E1336/$O$18</f>
        <v>11.589743589743589</v>
      </c>
    </row>
    <row r="1337" spans="1:16" s="2" customFormat="1" x14ac:dyDescent="0.25">
      <c r="A1337" s="16" t="s">
        <v>1770</v>
      </c>
      <c r="B1337" s="17" t="s">
        <v>24</v>
      </c>
      <c r="C1337" s="18" t="s">
        <v>25</v>
      </c>
      <c r="D1337" s="19" t="s">
        <v>26</v>
      </c>
      <c r="E1337" s="20">
        <v>2.89</v>
      </c>
      <c r="F1337" s="20">
        <v>653.14</v>
      </c>
      <c r="G1337" s="21"/>
      <c r="H1337" s="22">
        <f>F1337*G1337</f>
        <v>0</v>
      </c>
      <c r="I1337" s="1">
        <f>H1337</f>
        <v>0</v>
      </c>
      <c r="J1337" s="1"/>
      <c r="K1337" s="1"/>
    </row>
    <row r="1338" spans="1:16" s="2" customFormat="1" x14ac:dyDescent="0.25">
      <c r="A1338" s="16" t="s">
        <v>1771</v>
      </c>
      <c r="B1338" s="17" t="s">
        <v>28</v>
      </c>
      <c r="C1338" s="18" t="s">
        <v>29</v>
      </c>
      <c r="D1338" s="19" t="s">
        <v>26</v>
      </c>
      <c r="E1338" s="20">
        <v>2</v>
      </c>
      <c r="F1338" s="20">
        <v>452</v>
      </c>
      <c r="G1338" s="21"/>
      <c r="H1338" s="22">
        <f>F1338*G1338</f>
        <v>0</v>
      </c>
      <c r="I1338" s="1">
        <f>H1338</f>
        <v>0</v>
      </c>
      <c r="J1338" s="1"/>
      <c r="K1338" s="1"/>
    </row>
    <row r="1339" spans="1:16" s="2" customFormat="1" x14ac:dyDescent="0.25">
      <c r="A1339" s="16" t="s">
        <v>1772</v>
      </c>
      <c r="B1339" s="17" t="s">
        <v>381</v>
      </c>
      <c r="C1339" s="18" t="s">
        <v>382</v>
      </c>
      <c r="D1339" s="19" t="s">
        <v>33</v>
      </c>
      <c r="E1339" s="20">
        <v>1.97</v>
      </c>
      <c r="F1339" s="20">
        <v>445.21999999999997</v>
      </c>
      <c r="G1339" s="21"/>
      <c r="H1339" s="22">
        <f>F1339*G1339</f>
        <v>0</v>
      </c>
      <c r="I1339" s="1"/>
      <c r="J1339" s="1">
        <f>H1339</f>
        <v>0</v>
      </c>
      <c r="K1339" s="1"/>
    </row>
    <row r="1340" spans="1:16" s="2" customFormat="1" x14ac:dyDescent="0.25">
      <c r="A1340" s="16" t="s">
        <v>1773</v>
      </c>
      <c r="B1340" s="17" t="s">
        <v>193</v>
      </c>
      <c r="C1340" s="18" t="s">
        <v>167</v>
      </c>
      <c r="D1340" s="19" t="s">
        <v>33</v>
      </c>
      <c r="E1340" s="20">
        <v>0.03</v>
      </c>
      <c r="F1340" s="20">
        <v>6.7799999999999994</v>
      </c>
      <c r="G1340" s="21"/>
      <c r="H1340" s="22">
        <f>F1340*G1340</f>
        <v>0</v>
      </c>
      <c r="I1340" s="1"/>
      <c r="J1340" s="1">
        <f>H1340</f>
        <v>0</v>
      </c>
      <c r="K1340" s="1"/>
    </row>
    <row r="1341" spans="1:16" s="2" customFormat="1" x14ac:dyDescent="0.25">
      <c r="A1341" s="16" t="s">
        <v>1774</v>
      </c>
      <c r="B1341" s="17" t="s">
        <v>500</v>
      </c>
      <c r="C1341" s="18" t="s">
        <v>501</v>
      </c>
      <c r="D1341" s="19" t="s">
        <v>96</v>
      </c>
      <c r="E1341" s="20">
        <v>1.8E-3</v>
      </c>
      <c r="F1341" s="20">
        <v>0.40679999999999999</v>
      </c>
      <c r="G1341" s="21"/>
      <c r="H1341" s="22">
        <f>F1341*G1341</f>
        <v>0</v>
      </c>
      <c r="I1341" s="1"/>
      <c r="J1341" s="1"/>
      <c r="K1341" s="1">
        <f>H1341</f>
        <v>0</v>
      </c>
    </row>
    <row r="1342" spans="1:16" s="2" customFormat="1" x14ac:dyDescent="0.25">
      <c r="A1342" s="10" t="s">
        <v>1775</v>
      </c>
      <c r="B1342" s="11" t="s">
        <v>1776</v>
      </c>
      <c r="C1342" s="12" t="s">
        <v>1777</v>
      </c>
      <c r="D1342" s="13" t="s">
        <v>225</v>
      </c>
      <c r="E1342" s="49">
        <v>226</v>
      </c>
      <c r="F1342" s="50"/>
      <c r="G1342" s="14"/>
      <c r="H1342" s="15">
        <f>E1342*G1342</f>
        <v>0</v>
      </c>
      <c r="I1342" s="1"/>
      <c r="J1342" s="1"/>
      <c r="K1342" s="1">
        <f>H1342</f>
        <v>0</v>
      </c>
      <c r="P1342" s="2">
        <f>+E1342/$O$18</f>
        <v>11.589743589743589</v>
      </c>
    </row>
    <row r="1343" spans="1:16" s="2" customFormat="1" x14ac:dyDescent="0.25">
      <c r="A1343" s="10" t="s">
        <v>1778</v>
      </c>
      <c r="B1343" s="11" t="s">
        <v>1779</v>
      </c>
      <c r="C1343" s="12" t="s">
        <v>1780</v>
      </c>
      <c r="D1343" s="13" t="s">
        <v>1757</v>
      </c>
      <c r="E1343" s="49">
        <v>24</v>
      </c>
      <c r="F1343" s="50"/>
      <c r="G1343" s="14"/>
      <c r="H1343" s="15"/>
      <c r="I1343" s="1"/>
      <c r="J1343" s="1"/>
      <c r="K1343" s="1"/>
      <c r="P1343" s="2">
        <f>+E1343/$O$18</f>
        <v>1.2307692307692308</v>
      </c>
    </row>
    <row r="1344" spans="1:16" s="2" customFormat="1" x14ac:dyDescent="0.25">
      <c r="A1344" s="16" t="s">
        <v>1781</v>
      </c>
      <c r="B1344" s="17" t="s">
        <v>24</v>
      </c>
      <c r="C1344" s="18" t="s">
        <v>25</v>
      </c>
      <c r="D1344" s="19" t="s">
        <v>26</v>
      </c>
      <c r="E1344" s="20">
        <v>2.4500000000000002</v>
      </c>
      <c r="F1344" s="20">
        <v>58.800000000000004</v>
      </c>
      <c r="G1344" s="21"/>
      <c r="H1344" s="22">
        <f>F1344*G1344</f>
        <v>0</v>
      </c>
      <c r="I1344" s="1">
        <f>H1344</f>
        <v>0</v>
      </c>
      <c r="J1344" s="1"/>
      <c r="K1344" s="1"/>
    </row>
    <row r="1345" spans="1:16" s="2" customFormat="1" x14ac:dyDescent="0.25">
      <c r="A1345" s="16" t="s">
        <v>1782</v>
      </c>
      <c r="B1345" s="17" t="s">
        <v>28</v>
      </c>
      <c r="C1345" s="18" t="s">
        <v>29</v>
      </c>
      <c r="D1345" s="19" t="s">
        <v>26</v>
      </c>
      <c r="E1345" s="20">
        <v>1.69</v>
      </c>
      <c r="F1345" s="20">
        <v>40.56</v>
      </c>
      <c r="G1345" s="21"/>
      <c r="H1345" s="22">
        <f>F1345*G1345</f>
        <v>0</v>
      </c>
      <c r="I1345" s="1">
        <f>H1345</f>
        <v>0</v>
      </c>
      <c r="J1345" s="1"/>
      <c r="K1345" s="1"/>
    </row>
    <row r="1346" spans="1:16" s="2" customFormat="1" x14ac:dyDescent="0.25">
      <c r="A1346" s="16" t="s">
        <v>1783</v>
      </c>
      <c r="B1346" s="17" t="s">
        <v>381</v>
      </c>
      <c r="C1346" s="18" t="s">
        <v>382</v>
      </c>
      <c r="D1346" s="19" t="s">
        <v>33</v>
      </c>
      <c r="E1346" s="20">
        <v>1.67</v>
      </c>
      <c r="F1346" s="20">
        <v>40.08</v>
      </c>
      <c r="G1346" s="21"/>
      <c r="H1346" s="22">
        <f>F1346*G1346</f>
        <v>0</v>
      </c>
      <c r="I1346" s="1"/>
      <c r="J1346" s="1">
        <f>H1346</f>
        <v>0</v>
      </c>
      <c r="K1346" s="1"/>
    </row>
    <row r="1347" spans="1:16" s="2" customFormat="1" x14ac:dyDescent="0.25">
      <c r="A1347" s="16" t="s">
        <v>1784</v>
      </c>
      <c r="B1347" s="17" t="s">
        <v>193</v>
      </c>
      <c r="C1347" s="18" t="s">
        <v>167</v>
      </c>
      <c r="D1347" s="19" t="s">
        <v>33</v>
      </c>
      <c r="E1347" s="20">
        <v>0.02</v>
      </c>
      <c r="F1347" s="20">
        <v>0.48</v>
      </c>
      <c r="G1347" s="21"/>
      <c r="H1347" s="22">
        <f>F1347*G1347</f>
        <v>0</v>
      </c>
      <c r="I1347" s="1"/>
      <c r="J1347" s="1">
        <f>H1347</f>
        <v>0</v>
      </c>
      <c r="K1347" s="1"/>
    </row>
    <row r="1348" spans="1:16" s="2" customFormat="1" x14ac:dyDescent="0.25">
      <c r="A1348" s="16" t="s">
        <v>1785</v>
      </c>
      <c r="B1348" s="17" t="s">
        <v>500</v>
      </c>
      <c r="C1348" s="18" t="s">
        <v>501</v>
      </c>
      <c r="D1348" s="19" t="s">
        <v>96</v>
      </c>
      <c r="E1348" s="20">
        <v>1.3600000000000001E-3</v>
      </c>
      <c r="F1348" s="20">
        <v>3.2640000000000002E-2</v>
      </c>
      <c r="G1348" s="21"/>
      <c r="H1348" s="22">
        <f>F1348*G1348</f>
        <v>0</v>
      </c>
      <c r="I1348" s="1"/>
      <c r="J1348" s="1"/>
      <c r="K1348" s="1">
        <f>H1348</f>
        <v>0</v>
      </c>
    </row>
    <row r="1349" spans="1:16" s="2" customFormat="1" x14ac:dyDescent="0.25">
      <c r="A1349" s="10" t="s">
        <v>1786</v>
      </c>
      <c r="B1349" s="11" t="s">
        <v>1787</v>
      </c>
      <c r="C1349" s="12" t="s">
        <v>1788</v>
      </c>
      <c r="D1349" s="13" t="s">
        <v>225</v>
      </c>
      <c r="E1349" s="49">
        <v>24</v>
      </c>
      <c r="F1349" s="50"/>
      <c r="G1349" s="14"/>
      <c r="H1349" s="15">
        <f>E1349*G1349</f>
        <v>0</v>
      </c>
      <c r="I1349" s="1"/>
      <c r="J1349" s="1"/>
      <c r="K1349" s="1">
        <f>H1349</f>
        <v>0</v>
      </c>
      <c r="P1349" s="2">
        <f>+E1349/$O$18</f>
        <v>1.2307692307692308</v>
      </c>
    </row>
    <row r="1350" spans="1:16" s="2" customFormat="1" x14ac:dyDescent="0.25">
      <c r="A1350" s="10" t="s">
        <v>1789</v>
      </c>
      <c r="B1350" s="11" t="s">
        <v>1790</v>
      </c>
      <c r="C1350" s="12" t="s">
        <v>1791</v>
      </c>
      <c r="D1350" s="13" t="s">
        <v>1757</v>
      </c>
      <c r="E1350" s="49">
        <v>2</v>
      </c>
      <c r="F1350" s="50"/>
      <c r="G1350" s="14"/>
      <c r="H1350" s="15"/>
      <c r="I1350" s="1"/>
      <c r="J1350" s="1"/>
      <c r="K1350" s="1"/>
      <c r="P1350" s="2">
        <f>+E1350/$O$18</f>
        <v>0.10256410256410256</v>
      </c>
    </row>
    <row r="1351" spans="1:16" s="2" customFormat="1" x14ac:dyDescent="0.25">
      <c r="A1351" s="16" t="s">
        <v>1792</v>
      </c>
      <c r="B1351" s="17" t="s">
        <v>24</v>
      </c>
      <c r="C1351" s="18" t="s">
        <v>25</v>
      </c>
      <c r="D1351" s="19" t="s">
        <v>26</v>
      </c>
      <c r="E1351" s="20">
        <v>1.73</v>
      </c>
      <c r="F1351" s="20">
        <v>3.46</v>
      </c>
      <c r="G1351" s="21"/>
      <c r="H1351" s="22">
        <f>F1351*G1351</f>
        <v>0</v>
      </c>
      <c r="I1351" s="1">
        <f>H1351</f>
        <v>0</v>
      </c>
      <c r="J1351" s="1"/>
      <c r="K1351" s="1"/>
    </row>
    <row r="1352" spans="1:16" s="2" customFormat="1" x14ac:dyDescent="0.25">
      <c r="A1352" s="16" t="s">
        <v>1793</v>
      </c>
      <c r="B1352" s="17" t="s">
        <v>28</v>
      </c>
      <c r="C1352" s="18" t="s">
        <v>29</v>
      </c>
      <c r="D1352" s="19" t="s">
        <v>26</v>
      </c>
      <c r="E1352" s="20">
        <v>1.19</v>
      </c>
      <c r="F1352" s="20">
        <v>2.38</v>
      </c>
      <c r="G1352" s="21"/>
      <c r="H1352" s="22">
        <f>F1352*G1352</f>
        <v>0</v>
      </c>
      <c r="I1352" s="1">
        <f>H1352</f>
        <v>0</v>
      </c>
      <c r="J1352" s="1"/>
      <c r="K1352" s="1"/>
    </row>
    <row r="1353" spans="1:16" s="2" customFormat="1" x14ac:dyDescent="0.25">
      <c r="A1353" s="16" t="s">
        <v>1794</v>
      </c>
      <c r="B1353" s="17" t="s">
        <v>381</v>
      </c>
      <c r="C1353" s="18" t="s">
        <v>382</v>
      </c>
      <c r="D1353" s="19" t="s">
        <v>33</v>
      </c>
      <c r="E1353" s="20">
        <v>1.18</v>
      </c>
      <c r="F1353" s="20">
        <v>2.36</v>
      </c>
      <c r="G1353" s="21"/>
      <c r="H1353" s="22">
        <f>F1353*G1353</f>
        <v>0</v>
      </c>
      <c r="I1353" s="1"/>
      <c r="J1353" s="1">
        <f>H1353</f>
        <v>0</v>
      </c>
      <c r="K1353" s="1"/>
    </row>
    <row r="1354" spans="1:16" s="2" customFormat="1" x14ac:dyDescent="0.25">
      <c r="A1354" s="16" t="s">
        <v>1795</v>
      </c>
      <c r="B1354" s="17" t="s">
        <v>193</v>
      </c>
      <c r="C1354" s="18" t="s">
        <v>167</v>
      </c>
      <c r="D1354" s="19" t="s">
        <v>33</v>
      </c>
      <c r="E1354" s="20">
        <v>0.01</v>
      </c>
      <c r="F1354" s="20">
        <v>0.02</v>
      </c>
      <c r="G1354" s="21"/>
      <c r="H1354" s="22">
        <f>F1354*G1354</f>
        <v>0</v>
      </c>
      <c r="I1354" s="1"/>
      <c r="J1354" s="1">
        <f>H1354</f>
        <v>0</v>
      </c>
      <c r="K1354" s="1"/>
    </row>
    <row r="1355" spans="1:16" s="2" customFormat="1" x14ac:dyDescent="0.25">
      <c r="A1355" s="16" t="s">
        <v>1796</v>
      </c>
      <c r="B1355" s="17" t="s">
        <v>500</v>
      </c>
      <c r="C1355" s="18" t="s">
        <v>501</v>
      </c>
      <c r="D1355" s="19" t="s">
        <v>96</v>
      </c>
      <c r="E1355" s="20">
        <v>1.14E-3</v>
      </c>
      <c r="F1355" s="20">
        <v>2.2799999999999999E-3</v>
      </c>
      <c r="G1355" s="21"/>
      <c r="H1355" s="22">
        <f>F1355*G1355</f>
        <v>0</v>
      </c>
      <c r="I1355" s="1"/>
      <c r="J1355" s="1"/>
      <c r="K1355" s="1">
        <f>H1355</f>
        <v>0</v>
      </c>
    </row>
    <row r="1356" spans="1:16" s="2" customFormat="1" x14ac:dyDescent="0.25">
      <c r="A1356" s="10" t="s">
        <v>1797</v>
      </c>
      <c r="B1356" s="11" t="s">
        <v>1798</v>
      </c>
      <c r="C1356" s="12" t="s">
        <v>1799</v>
      </c>
      <c r="D1356" s="13" t="s">
        <v>225</v>
      </c>
      <c r="E1356" s="49">
        <v>2</v>
      </c>
      <c r="F1356" s="50"/>
      <c r="G1356" s="14"/>
      <c r="H1356" s="15">
        <f>E1356*G1356</f>
        <v>0</v>
      </c>
      <c r="I1356" s="1"/>
      <c r="J1356" s="1"/>
      <c r="K1356" s="1">
        <f>H1356</f>
        <v>0</v>
      </c>
      <c r="P1356" s="2">
        <f>+E1356/$O$18</f>
        <v>0.10256410256410256</v>
      </c>
    </row>
    <row r="1357" spans="1:16" s="2" customFormat="1" x14ac:dyDescent="0.25">
      <c r="A1357" s="10" t="s">
        <v>1800</v>
      </c>
      <c r="B1357" s="11" t="s">
        <v>1801</v>
      </c>
      <c r="C1357" s="12" t="s">
        <v>1802</v>
      </c>
      <c r="D1357" s="13" t="s">
        <v>1757</v>
      </c>
      <c r="E1357" s="49">
        <v>98</v>
      </c>
      <c r="F1357" s="50"/>
      <c r="G1357" s="14"/>
      <c r="H1357" s="15"/>
      <c r="I1357" s="1"/>
      <c r="J1357" s="1"/>
      <c r="K1357" s="1"/>
      <c r="P1357" s="2">
        <f>+E1357/$O$18</f>
        <v>5.0256410256410255</v>
      </c>
    </row>
    <row r="1358" spans="1:16" s="2" customFormat="1" x14ac:dyDescent="0.25">
      <c r="A1358" s="16" t="s">
        <v>1803</v>
      </c>
      <c r="B1358" s="17" t="s">
        <v>24</v>
      </c>
      <c r="C1358" s="18" t="s">
        <v>25</v>
      </c>
      <c r="D1358" s="19" t="s">
        <v>26</v>
      </c>
      <c r="E1358" s="20">
        <v>1.43</v>
      </c>
      <c r="F1358" s="20">
        <v>140.13999999999999</v>
      </c>
      <c r="G1358" s="21"/>
      <c r="H1358" s="22">
        <f>F1358*G1358</f>
        <v>0</v>
      </c>
      <c r="I1358" s="1">
        <f>H1358</f>
        <v>0</v>
      </c>
      <c r="J1358" s="1"/>
      <c r="K1358" s="1"/>
    </row>
    <row r="1359" spans="1:16" s="2" customFormat="1" x14ac:dyDescent="0.25">
      <c r="A1359" s="16" t="s">
        <v>1804</v>
      </c>
      <c r="B1359" s="17" t="s">
        <v>28</v>
      </c>
      <c r="C1359" s="18" t="s">
        <v>29</v>
      </c>
      <c r="D1359" s="19" t="s">
        <v>26</v>
      </c>
      <c r="E1359" s="20">
        <v>1.1000000000000001</v>
      </c>
      <c r="F1359" s="20">
        <v>107.80000000000001</v>
      </c>
      <c r="G1359" s="21"/>
      <c r="H1359" s="22">
        <f>F1359*G1359</f>
        <v>0</v>
      </c>
      <c r="I1359" s="1">
        <f>H1359</f>
        <v>0</v>
      </c>
      <c r="J1359" s="1"/>
      <c r="K1359" s="1"/>
    </row>
    <row r="1360" spans="1:16" s="2" customFormat="1" x14ac:dyDescent="0.25">
      <c r="A1360" s="16" t="s">
        <v>1805</v>
      </c>
      <c r="B1360" s="17" t="s">
        <v>381</v>
      </c>
      <c r="C1360" s="18" t="s">
        <v>382</v>
      </c>
      <c r="D1360" s="19" t="s">
        <v>33</v>
      </c>
      <c r="E1360" s="20">
        <v>1.0900000000000001</v>
      </c>
      <c r="F1360" s="20">
        <v>106.82000000000001</v>
      </c>
      <c r="G1360" s="21"/>
      <c r="H1360" s="22">
        <f>F1360*G1360</f>
        <v>0</v>
      </c>
      <c r="I1360" s="1"/>
      <c r="J1360" s="1">
        <f>H1360</f>
        <v>0</v>
      </c>
      <c r="K1360" s="1"/>
    </row>
    <row r="1361" spans="1:16" s="2" customFormat="1" x14ac:dyDescent="0.25">
      <c r="A1361" s="16" t="s">
        <v>1806</v>
      </c>
      <c r="B1361" s="17" t="s">
        <v>193</v>
      </c>
      <c r="C1361" s="18" t="s">
        <v>167</v>
      </c>
      <c r="D1361" s="19" t="s">
        <v>33</v>
      </c>
      <c r="E1361" s="20">
        <v>0.01</v>
      </c>
      <c r="F1361" s="20">
        <v>0.98</v>
      </c>
      <c r="G1361" s="21"/>
      <c r="H1361" s="22">
        <f>F1361*G1361</f>
        <v>0</v>
      </c>
      <c r="I1361" s="1"/>
      <c r="J1361" s="1">
        <f>H1361</f>
        <v>0</v>
      </c>
      <c r="K1361" s="1"/>
    </row>
    <row r="1362" spans="1:16" s="2" customFormat="1" x14ac:dyDescent="0.25">
      <c r="A1362" s="16" t="s">
        <v>1807</v>
      </c>
      <c r="B1362" s="17" t="s">
        <v>500</v>
      </c>
      <c r="C1362" s="18" t="s">
        <v>501</v>
      </c>
      <c r="D1362" s="19" t="s">
        <v>96</v>
      </c>
      <c r="E1362" s="20">
        <v>5.8E-4</v>
      </c>
      <c r="F1362" s="20">
        <v>5.6840000000000002E-2</v>
      </c>
      <c r="G1362" s="21"/>
      <c r="H1362" s="22">
        <f>F1362*G1362</f>
        <v>0</v>
      </c>
      <c r="I1362" s="1"/>
      <c r="J1362" s="1"/>
      <c r="K1362" s="1">
        <f>H1362</f>
        <v>0</v>
      </c>
    </row>
    <row r="1363" spans="1:16" s="2" customFormat="1" x14ac:dyDescent="0.25">
      <c r="A1363" s="10" t="s">
        <v>1808</v>
      </c>
      <c r="B1363" s="11" t="s">
        <v>1809</v>
      </c>
      <c r="C1363" s="12" t="s">
        <v>1810</v>
      </c>
      <c r="D1363" s="13" t="s">
        <v>225</v>
      </c>
      <c r="E1363" s="49">
        <v>98</v>
      </c>
      <c r="F1363" s="50"/>
      <c r="G1363" s="14"/>
      <c r="H1363" s="15">
        <f>E1363*G1363</f>
        <v>0</v>
      </c>
      <c r="I1363" s="1"/>
      <c r="J1363" s="1"/>
      <c r="K1363" s="1">
        <f>H1363</f>
        <v>0</v>
      </c>
      <c r="P1363" s="2">
        <f>+E1363/$O$18</f>
        <v>5.0256410256410255</v>
      </c>
    </row>
    <row r="1364" spans="1:16" s="2" customFormat="1" x14ac:dyDescent="0.25">
      <c r="A1364" s="10" t="s">
        <v>1811</v>
      </c>
      <c r="B1364" s="11" t="s">
        <v>1812</v>
      </c>
      <c r="C1364" s="12" t="s">
        <v>1813</v>
      </c>
      <c r="D1364" s="13" t="s">
        <v>1757</v>
      </c>
      <c r="E1364" s="49">
        <v>4</v>
      </c>
      <c r="F1364" s="50"/>
      <c r="G1364" s="14"/>
      <c r="H1364" s="15"/>
      <c r="I1364" s="1"/>
      <c r="J1364" s="1"/>
      <c r="K1364" s="1"/>
      <c r="P1364" s="2">
        <f>+E1364/$O$18</f>
        <v>0.20512820512820512</v>
      </c>
    </row>
    <row r="1365" spans="1:16" s="2" customFormat="1" x14ac:dyDescent="0.25">
      <c r="A1365" s="16" t="s">
        <v>1814</v>
      </c>
      <c r="B1365" s="17" t="s">
        <v>24</v>
      </c>
      <c r="C1365" s="18" t="s">
        <v>25</v>
      </c>
      <c r="D1365" s="19" t="s">
        <v>26</v>
      </c>
      <c r="E1365" s="20">
        <v>0.9</v>
      </c>
      <c r="F1365" s="20">
        <v>3.6</v>
      </c>
      <c r="G1365" s="21"/>
      <c r="H1365" s="22">
        <f>F1365*G1365</f>
        <v>0</v>
      </c>
      <c r="I1365" s="1">
        <f>H1365</f>
        <v>0</v>
      </c>
      <c r="J1365" s="1"/>
      <c r="K1365" s="1"/>
    </row>
    <row r="1366" spans="1:16" s="2" customFormat="1" x14ac:dyDescent="0.25">
      <c r="A1366" s="16" t="s">
        <v>1815</v>
      </c>
      <c r="B1366" s="17" t="s">
        <v>28</v>
      </c>
      <c r="C1366" s="18" t="s">
        <v>29</v>
      </c>
      <c r="D1366" s="19" t="s">
        <v>26</v>
      </c>
      <c r="E1366" s="20">
        <v>0.6</v>
      </c>
      <c r="F1366" s="20">
        <v>2.4</v>
      </c>
      <c r="G1366" s="21"/>
      <c r="H1366" s="22">
        <f>F1366*G1366</f>
        <v>0</v>
      </c>
      <c r="I1366" s="1">
        <f>H1366</f>
        <v>0</v>
      </c>
      <c r="J1366" s="1"/>
      <c r="K1366" s="1"/>
    </row>
    <row r="1367" spans="1:16" s="2" customFormat="1" x14ac:dyDescent="0.25">
      <c r="A1367" s="16" t="s">
        <v>1816</v>
      </c>
      <c r="B1367" s="17" t="s">
        <v>381</v>
      </c>
      <c r="C1367" s="18" t="s">
        <v>382</v>
      </c>
      <c r="D1367" s="19" t="s">
        <v>33</v>
      </c>
      <c r="E1367" s="20">
        <v>0.59</v>
      </c>
      <c r="F1367" s="20">
        <v>2.36</v>
      </c>
      <c r="G1367" s="21"/>
      <c r="H1367" s="22">
        <f>F1367*G1367</f>
        <v>0</v>
      </c>
      <c r="I1367" s="1"/>
      <c r="J1367" s="1">
        <f>H1367</f>
        <v>0</v>
      </c>
      <c r="K1367" s="1"/>
    </row>
    <row r="1368" spans="1:16" s="2" customFormat="1" x14ac:dyDescent="0.25">
      <c r="A1368" s="16" t="s">
        <v>1817</v>
      </c>
      <c r="B1368" s="17" t="s">
        <v>193</v>
      </c>
      <c r="C1368" s="18" t="s">
        <v>167</v>
      </c>
      <c r="D1368" s="19" t="s">
        <v>33</v>
      </c>
      <c r="E1368" s="20">
        <v>0.01</v>
      </c>
      <c r="F1368" s="20">
        <v>0.04</v>
      </c>
      <c r="G1368" s="21"/>
      <c r="H1368" s="22">
        <f>F1368*G1368</f>
        <v>0</v>
      </c>
      <c r="I1368" s="1"/>
      <c r="J1368" s="1">
        <f>H1368</f>
        <v>0</v>
      </c>
      <c r="K1368" s="1"/>
    </row>
    <row r="1369" spans="1:16" s="2" customFormat="1" x14ac:dyDescent="0.25">
      <c r="A1369" s="16" t="s">
        <v>1818</v>
      </c>
      <c r="B1369" s="17" t="s">
        <v>500</v>
      </c>
      <c r="C1369" s="18" t="s">
        <v>501</v>
      </c>
      <c r="D1369" s="19" t="s">
        <v>96</v>
      </c>
      <c r="E1369" s="20">
        <v>4.4000000000000002E-4</v>
      </c>
      <c r="F1369" s="20">
        <v>1.7600000000000001E-3</v>
      </c>
      <c r="G1369" s="21"/>
      <c r="H1369" s="22">
        <f>F1369*G1369</f>
        <v>0</v>
      </c>
      <c r="I1369" s="1"/>
      <c r="J1369" s="1"/>
      <c r="K1369" s="1">
        <f>H1369</f>
        <v>0</v>
      </c>
    </row>
    <row r="1370" spans="1:16" s="2" customFormat="1" x14ac:dyDescent="0.25">
      <c r="A1370" s="10" t="s">
        <v>1819</v>
      </c>
      <c r="B1370" s="11" t="s">
        <v>1820</v>
      </c>
      <c r="C1370" s="12" t="s">
        <v>1821</v>
      </c>
      <c r="D1370" s="13" t="s">
        <v>225</v>
      </c>
      <c r="E1370" s="49">
        <v>2</v>
      </c>
      <c r="F1370" s="50"/>
      <c r="G1370" s="14"/>
      <c r="H1370" s="15">
        <f>E1370*G1370</f>
        <v>0</v>
      </c>
      <c r="I1370" s="1"/>
      <c r="J1370" s="1"/>
      <c r="K1370" s="1">
        <f>H1370</f>
        <v>0</v>
      </c>
      <c r="P1370" s="2">
        <f>+E1370/$O$18</f>
        <v>0.10256410256410256</v>
      </c>
    </row>
    <row r="1371" spans="1:16" s="2" customFormat="1" x14ac:dyDescent="0.25">
      <c r="A1371" s="10" t="s">
        <v>1822</v>
      </c>
      <c r="B1371" s="11" t="s">
        <v>1823</v>
      </c>
      <c r="C1371" s="12" t="s">
        <v>1824</v>
      </c>
      <c r="D1371" s="13" t="s">
        <v>225</v>
      </c>
      <c r="E1371" s="49">
        <v>2</v>
      </c>
      <c r="F1371" s="50"/>
      <c r="G1371" s="14"/>
      <c r="H1371" s="15">
        <f>E1371*G1371</f>
        <v>0</v>
      </c>
      <c r="I1371" s="1"/>
      <c r="J1371" s="1"/>
      <c r="K1371" s="1">
        <f>H1371</f>
        <v>0</v>
      </c>
      <c r="P1371" s="2">
        <f>+E1371/$O$18</f>
        <v>0.10256410256410256</v>
      </c>
    </row>
    <row r="1372" spans="1:16" s="2" customFormat="1" x14ac:dyDescent="0.25">
      <c r="A1372" s="10" t="s">
        <v>1825</v>
      </c>
      <c r="B1372" s="11" t="s">
        <v>1826</v>
      </c>
      <c r="C1372" s="12" t="s">
        <v>1827</v>
      </c>
      <c r="D1372" s="13" t="s">
        <v>1757</v>
      </c>
      <c r="E1372" s="49">
        <v>2</v>
      </c>
      <c r="F1372" s="50"/>
      <c r="G1372" s="14"/>
      <c r="H1372" s="15"/>
      <c r="I1372" s="1"/>
      <c r="J1372" s="1"/>
      <c r="K1372" s="1"/>
      <c r="P1372" s="2">
        <f>+E1372/$O$18</f>
        <v>0.10256410256410256</v>
      </c>
    </row>
    <row r="1373" spans="1:16" s="2" customFormat="1" x14ac:dyDescent="0.25">
      <c r="A1373" s="16" t="s">
        <v>1828</v>
      </c>
      <c r="B1373" s="17" t="s">
        <v>24</v>
      </c>
      <c r="C1373" s="18" t="s">
        <v>25</v>
      </c>
      <c r="D1373" s="19" t="s">
        <v>26</v>
      </c>
      <c r="E1373" s="20">
        <v>0.6</v>
      </c>
      <c r="F1373" s="20">
        <v>1.2</v>
      </c>
      <c r="G1373" s="21"/>
      <c r="H1373" s="22">
        <f>F1373*G1373</f>
        <v>0</v>
      </c>
      <c r="I1373" s="1">
        <f>H1373</f>
        <v>0</v>
      </c>
      <c r="J1373" s="1"/>
      <c r="K1373" s="1"/>
    </row>
    <row r="1374" spans="1:16" s="2" customFormat="1" x14ac:dyDescent="0.25">
      <c r="A1374" s="16" t="s">
        <v>1829</v>
      </c>
      <c r="B1374" s="17" t="s">
        <v>28</v>
      </c>
      <c r="C1374" s="18" t="s">
        <v>29</v>
      </c>
      <c r="D1374" s="19" t="s">
        <v>26</v>
      </c>
      <c r="E1374" s="20">
        <v>0.42</v>
      </c>
      <c r="F1374" s="20">
        <v>0.84</v>
      </c>
      <c r="G1374" s="21"/>
      <c r="H1374" s="22">
        <f>F1374*G1374</f>
        <v>0</v>
      </c>
      <c r="I1374" s="1">
        <f>H1374</f>
        <v>0</v>
      </c>
      <c r="J1374" s="1"/>
      <c r="K1374" s="1"/>
    </row>
    <row r="1375" spans="1:16" s="2" customFormat="1" x14ac:dyDescent="0.25">
      <c r="A1375" s="16" t="s">
        <v>1830</v>
      </c>
      <c r="B1375" s="17" t="s">
        <v>381</v>
      </c>
      <c r="C1375" s="18" t="s">
        <v>382</v>
      </c>
      <c r="D1375" s="19" t="s">
        <v>33</v>
      </c>
      <c r="E1375" s="20">
        <v>0.42</v>
      </c>
      <c r="F1375" s="20">
        <v>0.84</v>
      </c>
      <c r="G1375" s="21"/>
      <c r="H1375" s="22">
        <f>F1375*G1375</f>
        <v>0</v>
      </c>
      <c r="I1375" s="1"/>
      <c r="J1375" s="1">
        <f>H1375</f>
        <v>0</v>
      </c>
      <c r="K1375" s="1"/>
    </row>
    <row r="1376" spans="1:16" s="2" customFormat="1" x14ac:dyDescent="0.25">
      <c r="A1376" s="16" t="s">
        <v>1831</v>
      </c>
      <c r="B1376" s="17" t="s">
        <v>500</v>
      </c>
      <c r="C1376" s="18" t="s">
        <v>501</v>
      </c>
      <c r="D1376" s="19" t="s">
        <v>96</v>
      </c>
      <c r="E1376" s="20">
        <v>2.9E-4</v>
      </c>
      <c r="F1376" s="20">
        <v>5.8E-4</v>
      </c>
      <c r="G1376" s="21"/>
      <c r="H1376" s="22">
        <f>F1376*G1376</f>
        <v>0</v>
      </c>
      <c r="I1376" s="1"/>
      <c r="J1376" s="1"/>
      <c r="K1376" s="1">
        <f>H1376</f>
        <v>0</v>
      </c>
    </row>
    <row r="1377" spans="1:16" s="2" customFormat="1" x14ac:dyDescent="0.25">
      <c r="A1377" s="10" t="s">
        <v>1832</v>
      </c>
      <c r="B1377" s="11" t="s">
        <v>1833</v>
      </c>
      <c r="C1377" s="12" t="s">
        <v>1834</v>
      </c>
      <c r="D1377" s="13" t="s">
        <v>225</v>
      </c>
      <c r="E1377" s="49">
        <v>2</v>
      </c>
      <c r="F1377" s="50"/>
      <c r="G1377" s="14"/>
      <c r="H1377" s="15">
        <f>E1377*G1377</f>
        <v>0</v>
      </c>
      <c r="I1377" s="1"/>
      <c r="J1377" s="1"/>
      <c r="K1377" s="1">
        <f>H1377</f>
        <v>0</v>
      </c>
      <c r="P1377" s="2">
        <f>+E1377/$O$18</f>
        <v>0.10256410256410256</v>
      </c>
    </row>
    <row r="1378" spans="1:16" s="2" customFormat="1" x14ac:dyDescent="0.25">
      <c r="A1378" s="10" t="s">
        <v>1835</v>
      </c>
      <c r="B1378" s="11" t="s">
        <v>1836</v>
      </c>
      <c r="C1378" s="12" t="s">
        <v>1837</v>
      </c>
      <c r="D1378" s="13" t="s">
        <v>1757</v>
      </c>
      <c r="E1378" s="49">
        <v>4</v>
      </c>
      <c r="F1378" s="50"/>
      <c r="G1378" s="14"/>
      <c r="H1378" s="15"/>
      <c r="I1378" s="1"/>
      <c r="J1378" s="1"/>
      <c r="K1378" s="1"/>
      <c r="P1378" s="2">
        <f>+E1378/$O$18</f>
        <v>0.20512820512820512</v>
      </c>
    </row>
    <row r="1379" spans="1:16" s="2" customFormat="1" x14ac:dyDescent="0.25">
      <c r="A1379" s="16" t="s">
        <v>1838</v>
      </c>
      <c r="B1379" s="17" t="s">
        <v>24</v>
      </c>
      <c r="C1379" s="18" t="s">
        <v>25</v>
      </c>
      <c r="D1379" s="19" t="s">
        <v>26</v>
      </c>
      <c r="E1379" s="20">
        <v>0.32</v>
      </c>
      <c r="F1379" s="20">
        <v>1.28</v>
      </c>
      <c r="G1379" s="21"/>
      <c r="H1379" s="22">
        <f>F1379*G1379</f>
        <v>0</v>
      </c>
      <c r="I1379" s="1">
        <f>H1379</f>
        <v>0</v>
      </c>
      <c r="J1379" s="1"/>
      <c r="K1379" s="1"/>
    </row>
    <row r="1380" spans="1:16" s="2" customFormat="1" x14ac:dyDescent="0.25">
      <c r="A1380" s="16" t="s">
        <v>1839</v>
      </c>
      <c r="B1380" s="17" t="s">
        <v>28</v>
      </c>
      <c r="C1380" s="18" t="s">
        <v>29</v>
      </c>
      <c r="D1380" s="19" t="s">
        <v>26</v>
      </c>
      <c r="E1380" s="20">
        <v>0.21</v>
      </c>
      <c r="F1380" s="20">
        <v>0.84</v>
      </c>
      <c r="G1380" s="21"/>
      <c r="H1380" s="22">
        <f>F1380*G1380</f>
        <v>0</v>
      </c>
      <c r="I1380" s="1">
        <f>H1380</f>
        <v>0</v>
      </c>
      <c r="J1380" s="1"/>
      <c r="K1380" s="1"/>
    </row>
    <row r="1381" spans="1:16" s="2" customFormat="1" x14ac:dyDescent="0.25">
      <c r="A1381" s="16" t="s">
        <v>1840</v>
      </c>
      <c r="B1381" s="17" t="s">
        <v>381</v>
      </c>
      <c r="C1381" s="18" t="s">
        <v>382</v>
      </c>
      <c r="D1381" s="19" t="s">
        <v>33</v>
      </c>
      <c r="E1381" s="20">
        <v>0.21</v>
      </c>
      <c r="F1381" s="20">
        <v>0.84</v>
      </c>
      <c r="G1381" s="21"/>
      <c r="H1381" s="22">
        <f>F1381*G1381</f>
        <v>0</v>
      </c>
      <c r="I1381" s="1"/>
      <c r="J1381" s="1">
        <f>H1381</f>
        <v>0</v>
      </c>
      <c r="K1381" s="1"/>
    </row>
    <row r="1382" spans="1:16" s="2" customFormat="1" x14ac:dyDescent="0.25">
      <c r="A1382" s="16" t="s">
        <v>1841</v>
      </c>
      <c r="B1382" s="17" t="s">
        <v>500</v>
      </c>
      <c r="C1382" s="18" t="s">
        <v>501</v>
      </c>
      <c r="D1382" s="19" t="s">
        <v>96</v>
      </c>
      <c r="E1382" s="20">
        <v>1E-4</v>
      </c>
      <c r="F1382" s="20">
        <v>4.0000000000000002E-4</v>
      </c>
      <c r="G1382" s="21"/>
      <c r="H1382" s="22">
        <f>F1382*G1382</f>
        <v>0</v>
      </c>
      <c r="I1382" s="1"/>
      <c r="J1382" s="1"/>
      <c r="K1382" s="1">
        <f>H1382</f>
        <v>0</v>
      </c>
    </row>
    <row r="1383" spans="1:16" s="2" customFormat="1" x14ac:dyDescent="0.25">
      <c r="A1383" s="10" t="s">
        <v>1842</v>
      </c>
      <c r="B1383" s="11" t="s">
        <v>1833</v>
      </c>
      <c r="C1383" s="12" t="s">
        <v>1843</v>
      </c>
      <c r="D1383" s="13" t="s">
        <v>225</v>
      </c>
      <c r="E1383" s="49">
        <v>4</v>
      </c>
      <c r="F1383" s="50"/>
      <c r="G1383" s="21"/>
      <c r="H1383" s="15">
        <f>E1383*G1383</f>
        <v>0</v>
      </c>
      <c r="I1383" s="1"/>
      <c r="J1383" s="1"/>
      <c r="K1383" s="1">
        <f>H1383</f>
        <v>0</v>
      </c>
      <c r="P1383" s="2">
        <f>+E1383/$O$18</f>
        <v>0.20512820512820512</v>
      </c>
    </row>
    <row r="1384" spans="1:16" s="2" customFormat="1" x14ac:dyDescent="0.25">
      <c r="A1384" s="6"/>
      <c r="B1384" s="51"/>
      <c r="C1384" s="52"/>
      <c r="D1384" s="52"/>
      <c r="E1384" s="52"/>
      <c r="F1384" s="52"/>
      <c r="G1384" s="53"/>
      <c r="H1384" s="8"/>
      <c r="I1384" s="1"/>
      <c r="J1384" s="1"/>
      <c r="K1384" s="1"/>
      <c r="P1384" s="2">
        <f>+E1384/$O$18</f>
        <v>0</v>
      </c>
    </row>
    <row r="1385" spans="1:16" s="2" customFormat="1" x14ac:dyDescent="0.25">
      <c r="A1385" s="6"/>
      <c r="B1385" s="51" t="s">
        <v>1844</v>
      </c>
      <c r="C1385" s="52"/>
      <c r="D1385" s="52"/>
      <c r="E1385" s="52"/>
      <c r="F1385" s="52"/>
      <c r="G1385" s="53"/>
      <c r="H1385" s="8">
        <f>E1385*G1385</f>
        <v>0</v>
      </c>
      <c r="I1385" s="1"/>
      <c r="J1385" s="1"/>
      <c r="K1385" s="1"/>
      <c r="P1385" s="2">
        <f>+E1385/$O$18</f>
        <v>0</v>
      </c>
    </row>
    <row r="1386" spans="1:16" s="2" customFormat="1" x14ac:dyDescent="0.25">
      <c r="A1386" s="10" t="s">
        <v>1845</v>
      </c>
      <c r="B1386" s="11" t="s">
        <v>1846</v>
      </c>
      <c r="C1386" s="12" t="s">
        <v>1847</v>
      </c>
      <c r="D1386" s="13" t="s">
        <v>1848</v>
      </c>
      <c r="E1386" s="49">
        <v>2</v>
      </c>
      <c r="F1386" s="50"/>
      <c r="G1386" s="14"/>
      <c r="H1386" s="15"/>
      <c r="I1386" s="1"/>
      <c r="J1386" s="1"/>
      <c r="K1386" s="1"/>
      <c r="P1386" s="2">
        <f>+E1386/$O$18</f>
        <v>0.10256410256410256</v>
      </c>
    </row>
    <row r="1387" spans="1:16" s="2" customFormat="1" x14ac:dyDescent="0.25">
      <c r="A1387" s="16" t="s">
        <v>1849</v>
      </c>
      <c r="B1387" s="17" t="s">
        <v>24</v>
      </c>
      <c r="C1387" s="18" t="s">
        <v>25</v>
      </c>
      <c r="D1387" s="19" t="s">
        <v>26</v>
      </c>
      <c r="E1387" s="20">
        <v>11.1</v>
      </c>
      <c r="F1387" s="20">
        <v>22.2</v>
      </c>
      <c r="G1387" s="21"/>
      <c r="H1387" s="22">
        <f t="shared" ref="H1387:H1393" si="169">F1387*G1387</f>
        <v>0</v>
      </c>
      <c r="I1387" s="1">
        <f>H1387</f>
        <v>0</v>
      </c>
      <c r="J1387" s="1"/>
      <c r="K1387" s="1"/>
    </row>
    <row r="1388" spans="1:16" s="2" customFormat="1" x14ac:dyDescent="0.25">
      <c r="A1388" s="16" t="s">
        <v>1850</v>
      </c>
      <c r="B1388" s="17" t="s">
        <v>28</v>
      </c>
      <c r="C1388" s="18" t="s">
        <v>29</v>
      </c>
      <c r="D1388" s="19" t="s">
        <v>26</v>
      </c>
      <c r="E1388" s="20">
        <v>2.0299999999999998</v>
      </c>
      <c r="F1388" s="20">
        <v>4.0599999999999996</v>
      </c>
      <c r="G1388" s="21"/>
      <c r="H1388" s="22">
        <f t="shared" si="169"/>
        <v>0</v>
      </c>
      <c r="I1388" s="1">
        <f>H1388</f>
        <v>0</v>
      </c>
      <c r="J1388" s="1"/>
      <c r="K1388" s="1"/>
    </row>
    <row r="1389" spans="1:16" s="2" customFormat="1" ht="20.399999999999999" x14ac:dyDescent="0.25">
      <c r="A1389" s="16" t="s">
        <v>1851</v>
      </c>
      <c r="B1389" s="17" t="s">
        <v>187</v>
      </c>
      <c r="C1389" s="18" t="s">
        <v>188</v>
      </c>
      <c r="D1389" s="19" t="s">
        <v>33</v>
      </c>
      <c r="E1389" s="20">
        <v>0.2</v>
      </c>
      <c r="F1389" s="20">
        <v>0.4</v>
      </c>
      <c r="G1389" s="21"/>
      <c r="H1389" s="22">
        <f t="shared" si="169"/>
        <v>0</v>
      </c>
      <c r="I1389" s="1"/>
      <c r="J1389" s="1">
        <f>H1389</f>
        <v>0</v>
      </c>
      <c r="K1389" s="1"/>
    </row>
    <row r="1390" spans="1:16" s="2" customFormat="1" x14ac:dyDescent="0.25">
      <c r="A1390" s="16" t="s">
        <v>1852</v>
      </c>
      <c r="B1390" s="17" t="s">
        <v>417</v>
      </c>
      <c r="C1390" s="18" t="s">
        <v>418</v>
      </c>
      <c r="D1390" s="19" t="s">
        <v>33</v>
      </c>
      <c r="E1390" s="20">
        <v>1.23</v>
      </c>
      <c r="F1390" s="20">
        <v>2.46</v>
      </c>
      <c r="G1390" s="21"/>
      <c r="H1390" s="22">
        <f t="shared" si="169"/>
        <v>0</v>
      </c>
      <c r="I1390" s="1"/>
      <c r="J1390" s="1">
        <f>H1390</f>
        <v>0</v>
      </c>
      <c r="K1390" s="1"/>
    </row>
    <row r="1391" spans="1:16" s="2" customFormat="1" x14ac:dyDescent="0.25">
      <c r="A1391" s="16" t="s">
        <v>1853</v>
      </c>
      <c r="B1391" s="17" t="s">
        <v>193</v>
      </c>
      <c r="C1391" s="18" t="s">
        <v>167</v>
      </c>
      <c r="D1391" s="19" t="s">
        <v>33</v>
      </c>
      <c r="E1391" s="20">
        <v>0.6</v>
      </c>
      <c r="F1391" s="20">
        <v>1.2</v>
      </c>
      <c r="G1391" s="21"/>
      <c r="H1391" s="22">
        <f t="shared" si="169"/>
        <v>0</v>
      </c>
      <c r="I1391" s="1"/>
      <c r="J1391" s="1">
        <f>H1391</f>
        <v>0</v>
      </c>
      <c r="K1391" s="1"/>
    </row>
    <row r="1392" spans="1:16" s="2" customFormat="1" x14ac:dyDescent="0.25">
      <c r="A1392" s="16" t="s">
        <v>1854</v>
      </c>
      <c r="B1392" s="17" t="s">
        <v>1855</v>
      </c>
      <c r="C1392" s="18" t="s">
        <v>1856</v>
      </c>
      <c r="D1392" s="19" t="s">
        <v>567</v>
      </c>
      <c r="E1392" s="20">
        <v>0.65</v>
      </c>
      <c r="F1392" s="20">
        <v>1.3</v>
      </c>
      <c r="G1392" s="21"/>
      <c r="H1392" s="22">
        <f t="shared" si="169"/>
        <v>0</v>
      </c>
      <c r="I1392" s="1"/>
      <c r="J1392" s="1"/>
      <c r="K1392" s="1">
        <f>H1392</f>
        <v>0</v>
      </c>
    </row>
    <row r="1393" spans="1:16" s="2" customFormat="1" x14ac:dyDescent="0.25">
      <c r="A1393" s="16" t="s">
        <v>1857</v>
      </c>
      <c r="B1393" s="17" t="s">
        <v>1858</v>
      </c>
      <c r="C1393" s="18" t="s">
        <v>1859</v>
      </c>
      <c r="D1393" s="19" t="s">
        <v>96</v>
      </c>
      <c r="E1393" s="20">
        <v>9.4000000000000004E-3</v>
      </c>
      <c r="F1393" s="20">
        <v>1.8800000000000001E-2</v>
      </c>
      <c r="G1393" s="21"/>
      <c r="H1393" s="22">
        <f t="shared" si="169"/>
        <v>0</v>
      </c>
      <c r="I1393" s="1"/>
      <c r="J1393" s="1"/>
      <c r="K1393" s="1">
        <f>H1393</f>
        <v>0</v>
      </c>
    </row>
    <row r="1394" spans="1:16" s="2" customFormat="1" ht="20.399999999999999" x14ac:dyDescent="0.25">
      <c r="A1394" s="10" t="s">
        <v>1860</v>
      </c>
      <c r="B1394" s="11" t="s">
        <v>1861</v>
      </c>
      <c r="C1394" s="12" t="s">
        <v>1862</v>
      </c>
      <c r="D1394" s="13" t="s">
        <v>225</v>
      </c>
      <c r="E1394" s="49">
        <v>2</v>
      </c>
      <c r="F1394" s="50"/>
      <c r="G1394" s="14"/>
      <c r="H1394" s="15">
        <f>E1394*G1394</f>
        <v>0</v>
      </c>
      <c r="I1394" s="1"/>
      <c r="J1394" s="1"/>
      <c r="K1394" s="1">
        <f>H1394</f>
        <v>0</v>
      </c>
      <c r="P1394" s="2">
        <f>+E1394/$O$18</f>
        <v>0.10256410256410256</v>
      </c>
    </row>
    <row r="1395" spans="1:16" s="2" customFormat="1" x14ac:dyDescent="0.25">
      <c r="A1395" s="10" t="s">
        <v>1863</v>
      </c>
      <c r="B1395" s="11" t="s">
        <v>1864</v>
      </c>
      <c r="C1395" s="12" t="s">
        <v>1865</v>
      </c>
      <c r="D1395" s="13" t="s">
        <v>1848</v>
      </c>
      <c r="E1395" s="49">
        <v>12</v>
      </c>
      <c r="F1395" s="50"/>
      <c r="G1395" s="14"/>
      <c r="H1395" s="15"/>
      <c r="I1395" s="1"/>
      <c r="J1395" s="1"/>
      <c r="K1395" s="1"/>
      <c r="P1395" s="2">
        <f>+E1395/$O$18</f>
        <v>0.61538461538461542</v>
      </c>
    </row>
    <row r="1396" spans="1:16" s="2" customFormat="1" x14ac:dyDescent="0.25">
      <c r="A1396" s="16" t="s">
        <v>1866</v>
      </c>
      <c r="B1396" s="17" t="s">
        <v>24</v>
      </c>
      <c r="C1396" s="18" t="s">
        <v>25</v>
      </c>
      <c r="D1396" s="19" t="s">
        <v>26</v>
      </c>
      <c r="E1396" s="20">
        <v>8.1</v>
      </c>
      <c r="F1396" s="20">
        <v>97.199999999999989</v>
      </c>
      <c r="G1396" s="21"/>
      <c r="H1396" s="22">
        <f t="shared" ref="H1396:H1402" si="170">F1396*G1396</f>
        <v>0</v>
      </c>
      <c r="I1396" s="1">
        <f>H1396</f>
        <v>0</v>
      </c>
      <c r="J1396" s="1"/>
      <c r="K1396" s="1"/>
    </row>
    <row r="1397" spans="1:16" s="2" customFormat="1" x14ac:dyDescent="0.25">
      <c r="A1397" s="16" t="s">
        <v>1867</v>
      </c>
      <c r="B1397" s="17" t="s">
        <v>28</v>
      </c>
      <c r="C1397" s="18" t="s">
        <v>29</v>
      </c>
      <c r="D1397" s="19" t="s">
        <v>26</v>
      </c>
      <c r="E1397" s="20">
        <v>1.81</v>
      </c>
      <c r="F1397" s="20">
        <v>21.72</v>
      </c>
      <c r="G1397" s="21"/>
      <c r="H1397" s="22">
        <f t="shared" si="170"/>
        <v>0</v>
      </c>
      <c r="I1397" s="1">
        <f>H1397</f>
        <v>0</v>
      </c>
      <c r="J1397" s="1"/>
      <c r="K1397" s="1"/>
    </row>
    <row r="1398" spans="1:16" s="2" customFormat="1" ht="20.399999999999999" x14ac:dyDescent="0.25">
      <c r="A1398" s="16" t="s">
        <v>1868</v>
      </c>
      <c r="B1398" s="17" t="s">
        <v>187</v>
      </c>
      <c r="C1398" s="18" t="s">
        <v>188</v>
      </c>
      <c r="D1398" s="19" t="s">
        <v>33</v>
      </c>
      <c r="E1398" s="20">
        <v>0.17</v>
      </c>
      <c r="F1398" s="20">
        <v>2.04</v>
      </c>
      <c r="G1398" s="21"/>
      <c r="H1398" s="22">
        <f t="shared" si="170"/>
        <v>0</v>
      </c>
      <c r="I1398" s="1"/>
      <c r="J1398" s="1">
        <f>H1398</f>
        <v>0</v>
      </c>
      <c r="K1398" s="1"/>
    </row>
    <row r="1399" spans="1:16" s="2" customFormat="1" x14ac:dyDescent="0.25">
      <c r="A1399" s="16" t="s">
        <v>1869</v>
      </c>
      <c r="B1399" s="17" t="s">
        <v>611</v>
      </c>
      <c r="C1399" s="18" t="s">
        <v>612</v>
      </c>
      <c r="D1399" s="19" t="s">
        <v>33</v>
      </c>
      <c r="E1399" s="20">
        <v>1.1100000000000001</v>
      </c>
      <c r="F1399" s="20">
        <v>13.32</v>
      </c>
      <c r="G1399" s="21"/>
      <c r="H1399" s="22">
        <f t="shared" si="170"/>
        <v>0</v>
      </c>
      <c r="I1399" s="1"/>
      <c r="J1399" s="1">
        <f>H1399</f>
        <v>0</v>
      </c>
      <c r="K1399" s="1"/>
    </row>
    <row r="1400" spans="1:16" s="2" customFormat="1" x14ac:dyDescent="0.25">
      <c r="A1400" s="16" t="s">
        <v>1870</v>
      </c>
      <c r="B1400" s="17" t="s">
        <v>193</v>
      </c>
      <c r="C1400" s="18" t="s">
        <v>167</v>
      </c>
      <c r="D1400" s="19" t="s">
        <v>33</v>
      </c>
      <c r="E1400" s="20">
        <v>0.53</v>
      </c>
      <c r="F1400" s="20">
        <v>6.36</v>
      </c>
      <c r="G1400" s="21"/>
      <c r="H1400" s="22">
        <f t="shared" si="170"/>
        <v>0</v>
      </c>
      <c r="I1400" s="1"/>
      <c r="J1400" s="1">
        <f>H1400</f>
        <v>0</v>
      </c>
      <c r="K1400" s="1"/>
    </row>
    <row r="1401" spans="1:16" s="2" customFormat="1" x14ac:dyDescent="0.25">
      <c r="A1401" s="16" t="s">
        <v>1871</v>
      </c>
      <c r="B1401" s="17" t="s">
        <v>1855</v>
      </c>
      <c r="C1401" s="18" t="s">
        <v>1856</v>
      </c>
      <c r="D1401" s="19" t="s">
        <v>567</v>
      </c>
      <c r="E1401" s="20">
        <v>0.5</v>
      </c>
      <c r="F1401" s="20">
        <v>6</v>
      </c>
      <c r="G1401" s="21"/>
      <c r="H1401" s="22">
        <f t="shared" si="170"/>
        <v>0</v>
      </c>
      <c r="I1401" s="1"/>
      <c r="J1401" s="1"/>
      <c r="K1401" s="1">
        <f>H1401</f>
        <v>0</v>
      </c>
    </row>
    <row r="1402" spans="1:16" s="2" customFormat="1" x14ac:dyDescent="0.25">
      <c r="A1402" s="16" t="s">
        <v>1872</v>
      </c>
      <c r="B1402" s="17" t="s">
        <v>1858</v>
      </c>
      <c r="C1402" s="18" t="s">
        <v>1859</v>
      </c>
      <c r="D1402" s="19" t="s">
        <v>96</v>
      </c>
      <c r="E1402" s="20">
        <v>6.1999999999999998E-3</v>
      </c>
      <c r="F1402" s="20">
        <v>7.4399999999999994E-2</v>
      </c>
      <c r="G1402" s="21"/>
      <c r="H1402" s="22">
        <f t="shared" si="170"/>
        <v>0</v>
      </c>
      <c r="I1402" s="1"/>
      <c r="J1402" s="1"/>
      <c r="K1402" s="1">
        <f>H1402</f>
        <v>0</v>
      </c>
    </row>
    <row r="1403" spans="1:16" s="2" customFormat="1" ht="20.399999999999999" x14ac:dyDescent="0.25">
      <c r="A1403" s="10" t="s">
        <v>1873</v>
      </c>
      <c r="B1403" s="11" t="s">
        <v>1874</v>
      </c>
      <c r="C1403" s="12" t="s">
        <v>1875</v>
      </c>
      <c r="D1403" s="13" t="s">
        <v>225</v>
      </c>
      <c r="E1403" s="49">
        <v>12</v>
      </c>
      <c r="F1403" s="50"/>
      <c r="G1403" s="14"/>
      <c r="H1403" s="15">
        <f>E1403*G1403</f>
        <v>0</v>
      </c>
      <c r="I1403" s="1"/>
      <c r="J1403" s="1"/>
      <c r="K1403" s="1">
        <f>H1403</f>
        <v>0</v>
      </c>
      <c r="P1403" s="2">
        <f>+E1403/$O$18</f>
        <v>0.61538461538461542</v>
      </c>
    </row>
    <row r="1404" spans="1:16" s="2" customFormat="1" x14ac:dyDescent="0.25">
      <c r="A1404" s="10" t="s">
        <v>1876</v>
      </c>
      <c r="B1404" s="11" t="s">
        <v>1877</v>
      </c>
      <c r="C1404" s="12" t="s">
        <v>1878</v>
      </c>
      <c r="D1404" s="13" t="s">
        <v>1848</v>
      </c>
      <c r="E1404" s="49">
        <v>8</v>
      </c>
      <c r="F1404" s="50"/>
      <c r="G1404" s="14"/>
      <c r="H1404" s="15"/>
      <c r="I1404" s="1"/>
      <c r="J1404" s="1"/>
      <c r="K1404" s="1"/>
      <c r="P1404" s="2">
        <f>+E1404/$O$18</f>
        <v>0.41025641025641024</v>
      </c>
    </row>
    <row r="1405" spans="1:16" s="2" customFormat="1" x14ac:dyDescent="0.25">
      <c r="A1405" s="16" t="s">
        <v>1879</v>
      </c>
      <c r="B1405" s="17" t="s">
        <v>24</v>
      </c>
      <c r="C1405" s="18" t="s">
        <v>25</v>
      </c>
      <c r="D1405" s="19" t="s">
        <v>26</v>
      </c>
      <c r="E1405" s="20">
        <v>5.29</v>
      </c>
      <c r="F1405" s="20">
        <v>42.32</v>
      </c>
      <c r="G1405" s="21"/>
      <c r="H1405" s="22">
        <f t="shared" ref="H1405:H1411" si="171">F1405*G1405</f>
        <v>0</v>
      </c>
      <c r="I1405" s="1">
        <f>H1405</f>
        <v>0</v>
      </c>
      <c r="J1405" s="1"/>
      <c r="K1405" s="1"/>
    </row>
    <row r="1406" spans="1:16" s="2" customFormat="1" x14ac:dyDescent="0.25">
      <c r="A1406" s="16" t="s">
        <v>1880</v>
      </c>
      <c r="B1406" s="17" t="s">
        <v>28</v>
      </c>
      <c r="C1406" s="18" t="s">
        <v>29</v>
      </c>
      <c r="D1406" s="19" t="s">
        <v>26</v>
      </c>
      <c r="E1406" s="20">
        <v>1.22</v>
      </c>
      <c r="F1406" s="20">
        <v>9.76</v>
      </c>
      <c r="G1406" s="21"/>
      <c r="H1406" s="22">
        <f t="shared" si="171"/>
        <v>0</v>
      </c>
      <c r="I1406" s="1">
        <f>H1406</f>
        <v>0</v>
      </c>
      <c r="J1406" s="1"/>
      <c r="K1406" s="1"/>
    </row>
    <row r="1407" spans="1:16" s="2" customFormat="1" ht="20.399999999999999" x14ac:dyDescent="0.25">
      <c r="A1407" s="16" t="s">
        <v>1881</v>
      </c>
      <c r="B1407" s="17" t="s">
        <v>187</v>
      </c>
      <c r="C1407" s="18" t="s">
        <v>188</v>
      </c>
      <c r="D1407" s="19" t="s">
        <v>33</v>
      </c>
      <c r="E1407" s="20">
        <v>0.12</v>
      </c>
      <c r="F1407" s="20">
        <v>0.96</v>
      </c>
      <c r="G1407" s="21"/>
      <c r="H1407" s="22">
        <f t="shared" si="171"/>
        <v>0</v>
      </c>
      <c r="I1407" s="1"/>
      <c r="J1407" s="1">
        <f>H1407</f>
        <v>0</v>
      </c>
      <c r="K1407" s="1"/>
    </row>
    <row r="1408" spans="1:16" s="2" customFormat="1" x14ac:dyDescent="0.25">
      <c r="A1408" s="16" t="s">
        <v>1882</v>
      </c>
      <c r="B1408" s="17" t="s">
        <v>611</v>
      </c>
      <c r="C1408" s="18" t="s">
        <v>612</v>
      </c>
      <c r="D1408" s="19" t="s">
        <v>33</v>
      </c>
      <c r="E1408" s="20">
        <v>0.74</v>
      </c>
      <c r="F1408" s="20">
        <v>5.92</v>
      </c>
      <c r="G1408" s="21"/>
      <c r="H1408" s="22">
        <f t="shared" si="171"/>
        <v>0</v>
      </c>
      <c r="I1408" s="1"/>
      <c r="J1408" s="1">
        <f>H1408</f>
        <v>0</v>
      </c>
      <c r="K1408" s="1"/>
    </row>
    <row r="1409" spans="1:16" s="2" customFormat="1" x14ac:dyDescent="0.25">
      <c r="A1409" s="16" t="s">
        <v>1883</v>
      </c>
      <c r="B1409" s="17" t="s">
        <v>193</v>
      </c>
      <c r="C1409" s="18" t="s">
        <v>167</v>
      </c>
      <c r="D1409" s="19" t="s">
        <v>33</v>
      </c>
      <c r="E1409" s="20">
        <v>0.36</v>
      </c>
      <c r="F1409" s="20">
        <v>2.88</v>
      </c>
      <c r="G1409" s="21"/>
      <c r="H1409" s="22">
        <f t="shared" si="171"/>
        <v>0</v>
      </c>
      <c r="I1409" s="1"/>
      <c r="J1409" s="1">
        <f>H1409</f>
        <v>0</v>
      </c>
      <c r="K1409" s="1"/>
    </row>
    <row r="1410" spans="1:16" s="2" customFormat="1" x14ac:dyDescent="0.25">
      <c r="A1410" s="16" t="s">
        <v>1884</v>
      </c>
      <c r="B1410" s="17" t="s">
        <v>1855</v>
      </c>
      <c r="C1410" s="18" t="s">
        <v>1856</v>
      </c>
      <c r="D1410" s="19" t="s">
        <v>567</v>
      </c>
      <c r="E1410" s="20">
        <v>0.3</v>
      </c>
      <c r="F1410" s="20">
        <v>2.4</v>
      </c>
      <c r="G1410" s="21"/>
      <c r="H1410" s="22">
        <f t="shared" si="171"/>
        <v>0</v>
      </c>
      <c r="I1410" s="1"/>
      <c r="J1410" s="1"/>
      <c r="K1410" s="1">
        <f>H1410</f>
        <v>0</v>
      </c>
    </row>
    <row r="1411" spans="1:16" s="2" customFormat="1" x14ac:dyDescent="0.25">
      <c r="A1411" s="16" t="s">
        <v>1885</v>
      </c>
      <c r="B1411" s="17" t="s">
        <v>1886</v>
      </c>
      <c r="C1411" s="18" t="s">
        <v>1887</v>
      </c>
      <c r="D1411" s="19" t="s">
        <v>96</v>
      </c>
      <c r="E1411" s="20">
        <v>3.3E-3</v>
      </c>
      <c r="F1411" s="20">
        <v>2.64E-2</v>
      </c>
      <c r="G1411" s="21"/>
      <c r="H1411" s="22">
        <f t="shared" si="171"/>
        <v>0</v>
      </c>
      <c r="I1411" s="1"/>
      <c r="J1411" s="1"/>
      <c r="K1411" s="1">
        <f>H1411</f>
        <v>0</v>
      </c>
    </row>
    <row r="1412" spans="1:16" s="2" customFormat="1" ht="20.399999999999999" x14ac:dyDescent="0.25">
      <c r="A1412" s="10" t="s">
        <v>1888</v>
      </c>
      <c r="B1412" s="11" t="s">
        <v>1889</v>
      </c>
      <c r="C1412" s="12" t="s">
        <v>1890</v>
      </c>
      <c r="D1412" s="13" t="s">
        <v>225</v>
      </c>
      <c r="E1412" s="49">
        <v>8</v>
      </c>
      <c r="F1412" s="50"/>
      <c r="G1412" s="14"/>
      <c r="H1412" s="15">
        <f>E1412*G1412</f>
        <v>0</v>
      </c>
      <c r="I1412" s="1"/>
      <c r="J1412" s="1"/>
      <c r="K1412" s="1">
        <f>H1412</f>
        <v>0</v>
      </c>
      <c r="P1412" s="2">
        <f>+E1412/$O$18</f>
        <v>0.41025641025641024</v>
      </c>
    </row>
    <row r="1413" spans="1:16" s="2" customFormat="1" x14ac:dyDescent="0.25">
      <c r="A1413" s="10" t="s">
        <v>1891</v>
      </c>
      <c r="B1413" s="11" t="s">
        <v>1892</v>
      </c>
      <c r="C1413" s="12" t="s">
        <v>1893</v>
      </c>
      <c r="D1413" s="13" t="s">
        <v>1848</v>
      </c>
      <c r="E1413" s="49">
        <v>16</v>
      </c>
      <c r="F1413" s="50"/>
      <c r="G1413" s="14"/>
      <c r="H1413" s="15"/>
      <c r="I1413" s="1"/>
      <c r="J1413" s="1"/>
      <c r="K1413" s="1"/>
      <c r="P1413" s="2">
        <f>+E1413/$O$18</f>
        <v>0.82051282051282048</v>
      </c>
    </row>
    <row r="1414" spans="1:16" s="2" customFormat="1" x14ac:dyDescent="0.25">
      <c r="A1414" s="16" t="s">
        <v>1894</v>
      </c>
      <c r="B1414" s="17" t="s">
        <v>24</v>
      </c>
      <c r="C1414" s="18" t="s">
        <v>25</v>
      </c>
      <c r="D1414" s="19" t="s">
        <v>26</v>
      </c>
      <c r="E1414" s="20">
        <v>3.86</v>
      </c>
      <c r="F1414" s="20">
        <v>61.76</v>
      </c>
      <c r="G1414" s="21"/>
      <c r="H1414" s="22">
        <f t="shared" ref="H1414:H1420" si="172">F1414*G1414</f>
        <v>0</v>
      </c>
      <c r="I1414" s="1">
        <f>H1414</f>
        <v>0</v>
      </c>
      <c r="J1414" s="1"/>
      <c r="K1414" s="1"/>
    </row>
    <row r="1415" spans="1:16" s="2" customFormat="1" x14ac:dyDescent="0.25">
      <c r="A1415" s="16" t="s">
        <v>1895</v>
      </c>
      <c r="B1415" s="17" t="s">
        <v>28</v>
      </c>
      <c r="C1415" s="18" t="s">
        <v>29</v>
      </c>
      <c r="D1415" s="19" t="s">
        <v>26</v>
      </c>
      <c r="E1415" s="20">
        <v>0.89</v>
      </c>
      <c r="F1415" s="20">
        <v>14.24</v>
      </c>
      <c r="G1415" s="21"/>
      <c r="H1415" s="22">
        <f t="shared" si="172"/>
        <v>0</v>
      </c>
      <c r="I1415" s="1">
        <f>H1415</f>
        <v>0</v>
      </c>
      <c r="J1415" s="1"/>
      <c r="K1415" s="1"/>
    </row>
    <row r="1416" spans="1:16" s="2" customFormat="1" ht="20.399999999999999" x14ac:dyDescent="0.25">
      <c r="A1416" s="16" t="s">
        <v>1896</v>
      </c>
      <c r="B1416" s="17" t="s">
        <v>187</v>
      </c>
      <c r="C1416" s="18" t="s">
        <v>188</v>
      </c>
      <c r="D1416" s="19" t="s">
        <v>33</v>
      </c>
      <c r="E1416" s="20">
        <v>0.09</v>
      </c>
      <c r="F1416" s="20">
        <v>1.44</v>
      </c>
      <c r="G1416" s="21"/>
      <c r="H1416" s="22">
        <f t="shared" si="172"/>
        <v>0</v>
      </c>
      <c r="I1416" s="1"/>
      <c r="J1416" s="1">
        <f>H1416</f>
        <v>0</v>
      </c>
      <c r="K1416" s="1"/>
    </row>
    <row r="1417" spans="1:16" s="2" customFormat="1" x14ac:dyDescent="0.25">
      <c r="A1417" s="16" t="s">
        <v>1897</v>
      </c>
      <c r="B1417" s="17" t="s">
        <v>611</v>
      </c>
      <c r="C1417" s="18" t="s">
        <v>612</v>
      </c>
      <c r="D1417" s="19" t="s">
        <v>33</v>
      </c>
      <c r="E1417" s="20">
        <v>0.54</v>
      </c>
      <c r="F1417" s="20">
        <v>8.64</v>
      </c>
      <c r="G1417" s="21"/>
      <c r="H1417" s="22">
        <f t="shared" si="172"/>
        <v>0</v>
      </c>
      <c r="I1417" s="1"/>
      <c r="J1417" s="1">
        <f>H1417</f>
        <v>0</v>
      </c>
      <c r="K1417" s="1"/>
    </row>
    <row r="1418" spans="1:16" s="2" customFormat="1" x14ac:dyDescent="0.25">
      <c r="A1418" s="16" t="s">
        <v>1898</v>
      </c>
      <c r="B1418" s="17" t="s">
        <v>193</v>
      </c>
      <c r="C1418" s="18" t="s">
        <v>167</v>
      </c>
      <c r="D1418" s="19" t="s">
        <v>33</v>
      </c>
      <c r="E1418" s="20">
        <v>0.26</v>
      </c>
      <c r="F1418" s="20">
        <v>4.16</v>
      </c>
      <c r="G1418" s="21"/>
      <c r="H1418" s="22">
        <f t="shared" si="172"/>
        <v>0</v>
      </c>
      <c r="I1418" s="1"/>
      <c r="J1418" s="1">
        <f>H1418</f>
        <v>0</v>
      </c>
      <c r="K1418" s="1"/>
    </row>
    <row r="1419" spans="1:16" s="2" customFormat="1" x14ac:dyDescent="0.25">
      <c r="A1419" s="16" t="s">
        <v>1899</v>
      </c>
      <c r="B1419" s="17" t="s">
        <v>1855</v>
      </c>
      <c r="C1419" s="18" t="s">
        <v>1856</v>
      </c>
      <c r="D1419" s="19" t="s">
        <v>567</v>
      </c>
      <c r="E1419" s="20">
        <v>0.2</v>
      </c>
      <c r="F1419" s="20">
        <v>3.2</v>
      </c>
      <c r="G1419" s="21"/>
      <c r="H1419" s="22">
        <f t="shared" si="172"/>
        <v>0</v>
      </c>
      <c r="I1419" s="1"/>
      <c r="J1419" s="1"/>
      <c r="K1419" s="1">
        <f>H1419</f>
        <v>0</v>
      </c>
    </row>
    <row r="1420" spans="1:16" s="2" customFormat="1" x14ac:dyDescent="0.25">
      <c r="A1420" s="16" t="s">
        <v>1900</v>
      </c>
      <c r="B1420" s="17" t="s">
        <v>1886</v>
      </c>
      <c r="C1420" s="18" t="s">
        <v>1887</v>
      </c>
      <c r="D1420" s="19" t="s">
        <v>96</v>
      </c>
      <c r="E1420" s="20">
        <v>3.2000000000000002E-3</v>
      </c>
      <c r="F1420" s="20">
        <v>5.1200000000000002E-2</v>
      </c>
      <c r="G1420" s="21"/>
      <c r="H1420" s="22">
        <f t="shared" si="172"/>
        <v>0</v>
      </c>
      <c r="I1420" s="1"/>
      <c r="J1420" s="1"/>
      <c r="K1420" s="1">
        <f>H1420</f>
        <v>0</v>
      </c>
    </row>
    <row r="1421" spans="1:16" s="2" customFormat="1" ht="20.399999999999999" x14ac:dyDescent="0.25">
      <c r="A1421" s="10" t="s">
        <v>1901</v>
      </c>
      <c r="B1421" s="11" t="s">
        <v>1902</v>
      </c>
      <c r="C1421" s="12" t="s">
        <v>1903</v>
      </c>
      <c r="D1421" s="13" t="s">
        <v>225</v>
      </c>
      <c r="E1421" s="49">
        <v>16</v>
      </c>
      <c r="F1421" s="50"/>
      <c r="G1421" s="14"/>
      <c r="H1421" s="15">
        <f>E1421*G1421</f>
        <v>0</v>
      </c>
      <c r="I1421" s="1"/>
      <c r="J1421" s="1"/>
      <c r="K1421" s="1">
        <f>H1421</f>
        <v>0</v>
      </c>
      <c r="P1421" s="2">
        <f>+E1421/$O$18</f>
        <v>0.82051282051282048</v>
      </c>
    </row>
    <row r="1422" spans="1:16" s="2" customFormat="1" x14ac:dyDescent="0.25">
      <c r="A1422" s="10" t="s">
        <v>1904</v>
      </c>
      <c r="B1422" s="11" t="s">
        <v>1905</v>
      </c>
      <c r="C1422" s="12" t="s">
        <v>1906</v>
      </c>
      <c r="D1422" s="13" t="s">
        <v>1848</v>
      </c>
      <c r="E1422" s="49">
        <v>1</v>
      </c>
      <c r="F1422" s="50"/>
      <c r="G1422" s="14"/>
      <c r="H1422" s="15"/>
      <c r="I1422" s="1"/>
      <c r="J1422" s="1"/>
      <c r="K1422" s="1"/>
      <c r="P1422" s="2">
        <f>+E1422/$O$18</f>
        <v>5.128205128205128E-2</v>
      </c>
    </row>
    <row r="1423" spans="1:16" s="2" customFormat="1" x14ac:dyDescent="0.25">
      <c r="A1423" s="16" t="s">
        <v>1907</v>
      </c>
      <c r="B1423" s="17" t="s">
        <v>24</v>
      </c>
      <c r="C1423" s="18" t="s">
        <v>25</v>
      </c>
      <c r="D1423" s="19" t="s">
        <v>26</v>
      </c>
      <c r="E1423" s="20">
        <v>3.04</v>
      </c>
      <c r="F1423" s="20">
        <v>3.04</v>
      </c>
      <c r="G1423" s="21"/>
      <c r="H1423" s="22">
        <f t="shared" ref="H1423:H1429" si="173">F1423*G1423</f>
        <v>0</v>
      </c>
      <c r="I1423" s="1">
        <f>H1423</f>
        <v>0</v>
      </c>
      <c r="J1423" s="1"/>
      <c r="K1423" s="1"/>
    </row>
    <row r="1424" spans="1:16" s="2" customFormat="1" x14ac:dyDescent="0.25">
      <c r="A1424" s="16" t="s">
        <v>1908</v>
      </c>
      <c r="B1424" s="17" t="s">
        <v>28</v>
      </c>
      <c r="C1424" s="18" t="s">
        <v>29</v>
      </c>
      <c r="D1424" s="19" t="s">
        <v>26</v>
      </c>
      <c r="E1424" s="20">
        <v>0.36</v>
      </c>
      <c r="F1424" s="20">
        <v>0.36</v>
      </c>
      <c r="G1424" s="21"/>
      <c r="H1424" s="22">
        <f t="shared" si="173"/>
        <v>0</v>
      </c>
      <c r="I1424" s="1">
        <f>H1424</f>
        <v>0</v>
      </c>
      <c r="J1424" s="1"/>
      <c r="K1424" s="1"/>
    </row>
    <row r="1425" spans="1:16" s="2" customFormat="1" ht="20.399999999999999" x14ac:dyDescent="0.25">
      <c r="A1425" s="16" t="s">
        <v>1909</v>
      </c>
      <c r="B1425" s="17" t="s">
        <v>187</v>
      </c>
      <c r="C1425" s="18" t="s">
        <v>188</v>
      </c>
      <c r="D1425" s="19" t="s">
        <v>33</v>
      </c>
      <c r="E1425" s="20">
        <v>0.03</v>
      </c>
      <c r="F1425" s="20">
        <v>0.03</v>
      </c>
      <c r="G1425" s="21"/>
      <c r="H1425" s="22">
        <f t="shared" si="173"/>
        <v>0</v>
      </c>
      <c r="I1425" s="1"/>
      <c r="J1425" s="1">
        <f>H1425</f>
        <v>0</v>
      </c>
      <c r="K1425" s="1"/>
    </row>
    <row r="1426" spans="1:16" s="2" customFormat="1" x14ac:dyDescent="0.25">
      <c r="A1426" s="16" t="s">
        <v>1910</v>
      </c>
      <c r="B1426" s="17" t="s">
        <v>611</v>
      </c>
      <c r="C1426" s="18" t="s">
        <v>612</v>
      </c>
      <c r="D1426" s="19" t="s">
        <v>33</v>
      </c>
      <c r="E1426" s="20">
        <v>0.22</v>
      </c>
      <c r="F1426" s="20">
        <v>0.22</v>
      </c>
      <c r="G1426" s="21"/>
      <c r="H1426" s="22">
        <f t="shared" si="173"/>
        <v>0</v>
      </c>
      <c r="I1426" s="1"/>
      <c r="J1426" s="1">
        <f>H1426</f>
        <v>0</v>
      </c>
      <c r="K1426" s="1"/>
    </row>
    <row r="1427" spans="1:16" s="2" customFormat="1" x14ac:dyDescent="0.25">
      <c r="A1427" s="16" t="s">
        <v>1911</v>
      </c>
      <c r="B1427" s="17" t="s">
        <v>193</v>
      </c>
      <c r="C1427" s="18" t="s">
        <v>167</v>
      </c>
      <c r="D1427" s="19" t="s">
        <v>33</v>
      </c>
      <c r="E1427" s="20">
        <v>0.11</v>
      </c>
      <c r="F1427" s="20">
        <v>0.11</v>
      </c>
      <c r="G1427" s="21"/>
      <c r="H1427" s="22">
        <f t="shared" si="173"/>
        <v>0</v>
      </c>
      <c r="I1427" s="1"/>
      <c r="J1427" s="1">
        <f>H1427</f>
        <v>0</v>
      </c>
      <c r="K1427" s="1"/>
    </row>
    <row r="1428" spans="1:16" s="2" customFormat="1" x14ac:dyDescent="0.25">
      <c r="A1428" s="16" t="s">
        <v>1912</v>
      </c>
      <c r="B1428" s="17" t="s">
        <v>1855</v>
      </c>
      <c r="C1428" s="18" t="s">
        <v>1856</v>
      </c>
      <c r="D1428" s="19" t="s">
        <v>567</v>
      </c>
      <c r="E1428" s="20">
        <v>0.2</v>
      </c>
      <c r="F1428" s="20">
        <v>0.2</v>
      </c>
      <c r="G1428" s="21"/>
      <c r="H1428" s="22">
        <f t="shared" si="173"/>
        <v>0</v>
      </c>
      <c r="I1428" s="1"/>
      <c r="J1428" s="1"/>
      <c r="K1428" s="1">
        <f>H1428</f>
        <v>0</v>
      </c>
    </row>
    <row r="1429" spans="1:16" s="2" customFormat="1" x14ac:dyDescent="0.25">
      <c r="A1429" s="16" t="s">
        <v>1913</v>
      </c>
      <c r="B1429" s="17" t="s">
        <v>1886</v>
      </c>
      <c r="C1429" s="18" t="s">
        <v>1887</v>
      </c>
      <c r="D1429" s="19" t="s">
        <v>96</v>
      </c>
      <c r="E1429" s="20">
        <v>2.5000000000000001E-3</v>
      </c>
      <c r="F1429" s="20">
        <v>2.5000000000000001E-3</v>
      </c>
      <c r="G1429" s="21"/>
      <c r="H1429" s="22">
        <f t="shared" si="173"/>
        <v>0</v>
      </c>
      <c r="I1429" s="1"/>
      <c r="J1429" s="1"/>
      <c r="K1429" s="1">
        <f>H1429</f>
        <v>0</v>
      </c>
    </row>
    <row r="1430" spans="1:16" s="2" customFormat="1" ht="20.399999999999999" x14ac:dyDescent="0.25">
      <c r="A1430" s="10" t="s">
        <v>1914</v>
      </c>
      <c r="B1430" s="11" t="s">
        <v>1915</v>
      </c>
      <c r="C1430" s="12" t="s">
        <v>1916</v>
      </c>
      <c r="D1430" s="13" t="s">
        <v>225</v>
      </c>
      <c r="E1430" s="49">
        <v>1</v>
      </c>
      <c r="F1430" s="50"/>
      <c r="G1430" s="14"/>
      <c r="H1430" s="15">
        <f>E1430*G1430</f>
        <v>0</v>
      </c>
      <c r="I1430" s="1"/>
      <c r="J1430" s="1"/>
      <c r="K1430" s="1">
        <f>H1430</f>
        <v>0</v>
      </c>
      <c r="P1430" s="2">
        <f>+E1430/$O$18</f>
        <v>5.128205128205128E-2</v>
      </c>
    </row>
    <row r="1431" spans="1:16" s="2" customFormat="1" x14ac:dyDescent="0.25">
      <c r="A1431" s="10" t="s">
        <v>1917</v>
      </c>
      <c r="B1431" s="11" t="s">
        <v>1918</v>
      </c>
      <c r="C1431" s="12" t="s">
        <v>1919</v>
      </c>
      <c r="D1431" s="13" t="s">
        <v>225</v>
      </c>
      <c r="E1431" s="49">
        <v>2</v>
      </c>
      <c r="F1431" s="50"/>
      <c r="G1431" s="14"/>
      <c r="H1431" s="15"/>
      <c r="I1431" s="1"/>
      <c r="J1431" s="1"/>
      <c r="K1431" s="1"/>
      <c r="P1431" s="2">
        <f>+E1431/$O$18</f>
        <v>0.10256410256410256</v>
      </c>
    </row>
    <row r="1432" spans="1:16" s="2" customFormat="1" x14ac:dyDescent="0.25">
      <c r="A1432" s="16" t="s">
        <v>1920</v>
      </c>
      <c r="B1432" s="17" t="s">
        <v>24</v>
      </c>
      <c r="C1432" s="18" t="s">
        <v>25</v>
      </c>
      <c r="D1432" s="19" t="s">
        <v>26</v>
      </c>
      <c r="E1432" s="20">
        <v>1.62</v>
      </c>
      <c r="F1432" s="20">
        <v>3.24</v>
      </c>
      <c r="G1432" s="21"/>
      <c r="H1432" s="22">
        <f>F1432*G1432</f>
        <v>0</v>
      </c>
      <c r="I1432" s="1">
        <f>H1432</f>
        <v>0</v>
      </c>
      <c r="J1432" s="1"/>
      <c r="K1432" s="1"/>
    </row>
    <row r="1433" spans="1:16" s="2" customFormat="1" x14ac:dyDescent="0.25">
      <c r="A1433" s="16" t="s">
        <v>1921</v>
      </c>
      <c r="B1433" s="17" t="s">
        <v>28</v>
      </c>
      <c r="C1433" s="18" t="s">
        <v>29</v>
      </c>
      <c r="D1433" s="19" t="s">
        <v>26</v>
      </c>
      <c r="E1433" s="20">
        <v>0.02</v>
      </c>
      <c r="F1433" s="20">
        <v>0.04</v>
      </c>
      <c r="G1433" s="21"/>
      <c r="H1433" s="22">
        <f>F1433*G1433</f>
        <v>0</v>
      </c>
      <c r="I1433" s="1">
        <f>H1433</f>
        <v>0</v>
      </c>
      <c r="J1433" s="1"/>
      <c r="K1433" s="1"/>
    </row>
    <row r="1434" spans="1:16" s="2" customFormat="1" x14ac:dyDescent="0.25">
      <c r="A1434" s="16" t="s">
        <v>1922</v>
      </c>
      <c r="B1434" s="17" t="s">
        <v>193</v>
      </c>
      <c r="C1434" s="18" t="s">
        <v>167</v>
      </c>
      <c r="D1434" s="19" t="s">
        <v>33</v>
      </c>
      <c r="E1434" s="20">
        <v>0.02</v>
      </c>
      <c r="F1434" s="20">
        <v>0.04</v>
      </c>
      <c r="G1434" s="21"/>
      <c r="H1434" s="22">
        <f>F1434*G1434</f>
        <v>0</v>
      </c>
      <c r="I1434" s="1"/>
      <c r="J1434" s="1">
        <f>H1434</f>
        <v>0</v>
      </c>
      <c r="K1434" s="1"/>
    </row>
    <row r="1435" spans="1:16" s="2" customFormat="1" x14ac:dyDescent="0.25">
      <c r="A1435" s="16" t="s">
        <v>1923</v>
      </c>
      <c r="B1435" s="17" t="s">
        <v>1855</v>
      </c>
      <c r="C1435" s="18" t="s">
        <v>1856</v>
      </c>
      <c r="D1435" s="19" t="s">
        <v>567</v>
      </c>
      <c r="E1435" s="20">
        <v>1.4999999999999999E-2</v>
      </c>
      <c r="F1435" s="20">
        <v>0.03</v>
      </c>
      <c r="G1435" s="21"/>
      <c r="H1435" s="22">
        <f>F1435*G1435</f>
        <v>0</v>
      </c>
      <c r="I1435" s="1"/>
      <c r="J1435" s="1"/>
      <c r="K1435" s="1">
        <f>H1435</f>
        <v>0</v>
      </c>
    </row>
    <row r="1436" spans="1:16" s="2" customFormat="1" x14ac:dyDescent="0.25">
      <c r="A1436" s="16" t="s">
        <v>1924</v>
      </c>
      <c r="B1436" s="17" t="s">
        <v>1925</v>
      </c>
      <c r="C1436" s="18" t="s">
        <v>1926</v>
      </c>
      <c r="D1436" s="19" t="s">
        <v>96</v>
      </c>
      <c r="E1436" s="20">
        <v>1.1000000000000001E-3</v>
      </c>
      <c r="F1436" s="20">
        <v>2.2000000000000001E-3</v>
      </c>
      <c r="G1436" s="21"/>
      <c r="H1436" s="22">
        <f>F1436*G1436</f>
        <v>0</v>
      </c>
      <c r="I1436" s="1"/>
      <c r="J1436" s="1"/>
      <c r="K1436" s="1">
        <f>H1436</f>
        <v>0</v>
      </c>
    </row>
    <row r="1437" spans="1:16" s="2" customFormat="1" x14ac:dyDescent="0.25">
      <c r="A1437" s="10" t="s">
        <v>1927</v>
      </c>
      <c r="B1437" s="11" t="s">
        <v>1928</v>
      </c>
      <c r="C1437" s="12" t="s">
        <v>1929</v>
      </c>
      <c r="D1437" s="13" t="s">
        <v>225</v>
      </c>
      <c r="E1437" s="49">
        <v>2</v>
      </c>
      <c r="F1437" s="50"/>
      <c r="G1437" s="14"/>
      <c r="H1437" s="15">
        <f>E1437*G1437</f>
        <v>0</v>
      </c>
      <c r="I1437" s="1"/>
      <c r="J1437" s="1"/>
      <c r="K1437" s="1">
        <f>H1437</f>
        <v>0</v>
      </c>
      <c r="P1437" s="2">
        <f>+E1437/$O$18</f>
        <v>0.10256410256410256</v>
      </c>
    </row>
    <row r="1438" spans="1:16" s="2" customFormat="1" x14ac:dyDescent="0.25">
      <c r="A1438" s="10" t="s">
        <v>1930</v>
      </c>
      <c r="B1438" s="11" t="s">
        <v>1931</v>
      </c>
      <c r="C1438" s="12" t="s">
        <v>1932</v>
      </c>
      <c r="D1438" s="13" t="s">
        <v>225</v>
      </c>
      <c r="E1438" s="49">
        <v>63</v>
      </c>
      <c r="F1438" s="50"/>
      <c r="G1438" s="14"/>
      <c r="H1438" s="15"/>
      <c r="I1438" s="1"/>
      <c r="J1438" s="1"/>
      <c r="K1438" s="1"/>
      <c r="P1438" s="2">
        <f>+E1438/$O$18</f>
        <v>3.2307692307692308</v>
      </c>
    </row>
    <row r="1439" spans="1:16" s="2" customFormat="1" x14ac:dyDescent="0.25">
      <c r="A1439" s="16" t="s">
        <v>1933</v>
      </c>
      <c r="B1439" s="17" t="s">
        <v>24</v>
      </c>
      <c r="C1439" s="18" t="s">
        <v>25</v>
      </c>
      <c r="D1439" s="19" t="s">
        <v>26</v>
      </c>
      <c r="E1439" s="20">
        <v>1.82</v>
      </c>
      <c r="F1439" s="20">
        <v>114.66000000000001</v>
      </c>
      <c r="G1439" s="21"/>
      <c r="H1439" s="22">
        <f t="shared" ref="H1439:H1444" si="174">F1439*G1439</f>
        <v>0</v>
      </c>
      <c r="I1439" s="1">
        <f>H1439</f>
        <v>0</v>
      </c>
      <c r="J1439" s="1"/>
      <c r="K1439" s="1"/>
    </row>
    <row r="1440" spans="1:16" s="2" customFormat="1" x14ac:dyDescent="0.25">
      <c r="A1440" s="16" t="s">
        <v>1934</v>
      </c>
      <c r="B1440" s="17" t="s">
        <v>28</v>
      </c>
      <c r="C1440" s="18" t="s">
        <v>29</v>
      </c>
      <c r="D1440" s="19" t="s">
        <v>26</v>
      </c>
      <c r="E1440" s="20">
        <v>0.05</v>
      </c>
      <c r="F1440" s="20">
        <v>3.1500000000000004</v>
      </c>
      <c r="G1440" s="21"/>
      <c r="H1440" s="22">
        <f t="shared" si="174"/>
        <v>0</v>
      </c>
      <c r="I1440" s="1">
        <f>H1440</f>
        <v>0</v>
      </c>
      <c r="J1440" s="1"/>
      <c r="K1440" s="1"/>
    </row>
    <row r="1441" spans="1:16" s="2" customFormat="1" ht="20.399999999999999" x14ac:dyDescent="0.25">
      <c r="A1441" s="16" t="s">
        <v>1935</v>
      </c>
      <c r="B1441" s="17" t="s">
        <v>187</v>
      </c>
      <c r="C1441" s="18" t="s">
        <v>188</v>
      </c>
      <c r="D1441" s="19" t="s">
        <v>33</v>
      </c>
      <c r="E1441" s="20">
        <v>0.02</v>
      </c>
      <c r="F1441" s="20">
        <v>1.26</v>
      </c>
      <c r="G1441" s="21"/>
      <c r="H1441" s="22">
        <f t="shared" si="174"/>
        <v>0</v>
      </c>
      <c r="I1441" s="1"/>
      <c r="J1441" s="1">
        <f>H1441</f>
        <v>0</v>
      </c>
      <c r="K1441" s="1"/>
    </row>
    <row r="1442" spans="1:16" s="2" customFormat="1" x14ac:dyDescent="0.25">
      <c r="A1442" s="16" t="s">
        <v>1936</v>
      </c>
      <c r="B1442" s="17" t="s">
        <v>193</v>
      </c>
      <c r="C1442" s="18" t="s">
        <v>167</v>
      </c>
      <c r="D1442" s="19" t="s">
        <v>33</v>
      </c>
      <c r="E1442" s="20">
        <v>0.03</v>
      </c>
      <c r="F1442" s="20">
        <v>1.89</v>
      </c>
      <c r="G1442" s="21"/>
      <c r="H1442" s="22">
        <f t="shared" si="174"/>
        <v>0</v>
      </c>
      <c r="I1442" s="1"/>
      <c r="J1442" s="1">
        <f>H1442</f>
        <v>0</v>
      </c>
      <c r="K1442" s="1"/>
    </row>
    <row r="1443" spans="1:16" s="2" customFormat="1" x14ac:dyDescent="0.25">
      <c r="A1443" s="16" t="s">
        <v>1937</v>
      </c>
      <c r="B1443" s="17" t="s">
        <v>1855</v>
      </c>
      <c r="C1443" s="18" t="s">
        <v>1856</v>
      </c>
      <c r="D1443" s="19" t="s">
        <v>567</v>
      </c>
      <c r="E1443" s="20">
        <v>0.06</v>
      </c>
      <c r="F1443" s="20">
        <v>3.78</v>
      </c>
      <c r="G1443" s="21"/>
      <c r="H1443" s="22">
        <f t="shared" si="174"/>
        <v>0</v>
      </c>
      <c r="I1443" s="1"/>
      <c r="J1443" s="1"/>
      <c r="K1443" s="1">
        <f>H1443</f>
        <v>0</v>
      </c>
    </row>
    <row r="1444" spans="1:16" s="2" customFormat="1" x14ac:dyDescent="0.25">
      <c r="A1444" s="16" t="s">
        <v>1938</v>
      </c>
      <c r="B1444" s="17" t="s">
        <v>1925</v>
      </c>
      <c r="C1444" s="18" t="s">
        <v>1926</v>
      </c>
      <c r="D1444" s="19" t="s">
        <v>96</v>
      </c>
      <c r="E1444" s="20">
        <v>2.8E-3</v>
      </c>
      <c r="F1444" s="20">
        <v>0.1764</v>
      </c>
      <c r="G1444" s="21"/>
      <c r="H1444" s="22">
        <f t="shared" si="174"/>
        <v>0</v>
      </c>
      <c r="I1444" s="1"/>
      <c r="J1444" s="1"/>
      <c r="K1444" s="1">
        <f>H1444</f>
        <v>0</v>
      </c>
    </row>
    <row r="1445" spans="1:16" s="2" customFormat="1" x14ac:dyDescent="0.25">
      <c r="A1445" s="10" t="s">
        <v>1939</v>
      </c>
      <c r="B1445" s="11" t="s">
        <v>1940</v>
      </c>
      <c r="C1445" s="12" t="s">
        <v>1941</v>
      </c>
      <c r="D1445" s="13" t="s">
        <v>225</v>
      </c>
      <c r="E1445" s="49">
        <v>63</v>
      </c>
      <c r="F1445" s="50"/>
      <c r="G1445" s="14"/>
      <c r="H1445" s="15">
        <f>E1445*G1445</f>
        <v>0</v>
      </c>
      <c r="I1445" s="1"/>
      <c r="J1445" s="1"/>
      <c r="K1445" s="1">
        <f>H1445</f>
        <v>0</v>
      </c>
      <c r="P1445" s="2">
        <f>+E1445/$O$18</f>
        <v>3.2307692307692308</v>
      </c>
    </row>
    <row r="1446" spans="1:16" s="2" customFormat="1" x14ac:dyDescent="0.25">
      <c r="A1446" s="10" t="s">
        <v>1942</v>
      </c>
      <c r="B1446" s="11" t="s">
        <v>1943</v>
      </c>
      <c r="C1446" s="12" t="s">
        <v>1944</v>
      </c>
      <c r="D1446" s="13" t="s">
        <v>225</v>
      </c>
      <c r="E1446" s="49">
        <v>32</v>
      </c>
      <c r="F1446" s="50"/>
      <c r="G1446" s="14"/>
      <c r="H1446" s="15">
        <f>E1446*G1446</f>
        <v>0</v>
      </c>
      <c r="I1446" s="1"/>
      <c r="J1446" s="1"/>
      <c r="K1446" s="1">
        <f>H1446</f>
        <v>0</v>
      </c>
      <c r="P1446" s="2">
        <f>+E1446/$O$18</f>
        <v>1.641025641025641</v>
      </c>
    </row>
    <row r="1447" spans="1:16" s="2" customFormat="1" x14ac:dyDescent="0.25">
      <c r="A1447" s="10" t="s">
        <v>1945</v>
      </c>
      <c r="B1447" s="11" t="s">
        <v>1946</v>
      </c>
      <c r="C1447" s="12" t="s">
        <v>1947</v>
      </c>
      <c r="D1447" s="13" t="s">
        <v>1948</v>
      </c>
      <c r="E1447" s="49">
        <v>0.2</v>
      </c>
      <c r="F1447" s="50"/>
      <c r="G1447" s="14"/>
      <c r="H1447" s="15"/>
      <c r="I1447" s="1"/>
      <c r="J1447" s="1"/>
      <c r="K1447" s="1"/>
      <c r="P1447" s="2">
        <f>+E1447/$O$18</f>
        <v>1.0256410256410256E-2</v>
      </c>
    </row>
    <row r="1448" spans="1:16" s="2" customFormat="1" x14ac:dyDescent="0.25">
      <c r="A1448" s="16" t="s">
        <v>1949</v>
      </c>
      <c r="B1448" s="17" t="s">
        <v>24</v>
      </c>
      <c r="C1448" s="18" t="s">
        <v>25</v>
      </c>
      <c r="D1448" s="19" t="s">
        <v>26</v>
      </c>
      <c r="E1448" s="20">
        <v>4.1399999999999997</v>
      </c>
      <c r="F1448" s="20">
        <v>0.82799999999999996</v>
      </c>
      <c r="G1448" s="21"/>
      <c r="H1448" s="22">
        <f>F1448*G1448</f>
        <v>0</v>
      </c>
      <c r="I1448" s="1">
        <f>H1448</f>
        <v>0</v>
      </c>
      <c r="J1448" s="1"/>
      <c r="K1448" s="1"/>
    </row>
    <row r="1449" spans="1:16" s="2" customFormat="1" x14ac:dyDescent="0.25">
      <c r="A1449" s="16" t="s">
        <v>1950</v>
      </c>
      <c r="B1449" s="17" t="s">
        <v>28</v>
      </c>
      <c r="C1449" s="18" t="s">
        <v>29</v>
      </c>
      <c r="D1449" s="19" t="s">
        <v>26</v>
      </c>
      <c r="E1449" s="20">
        <v>2.62</v>
      </c>
      <c r="F1449" s="20">
        <v>0.52400000000000002</v>
      </c>
      <c r="G1449" s="21"/>
      <c r="H1449" s="22">
        <f>F1449*G1449</f>
        <v>0</v>
      </c>
      <c r="I1449" s="1">
        <f>H1449</f>
        <v>0</v>
      </c>
      <c r="J1449" s="1"/>
      <c r="K1449" s="1"/>
    </row>
    <row r="1450" spans="1:16" s="2" customFormat="1" x14ac:dyDescent="0.25">
      <c r="A1450" s="16" t="s">
        <v>1951</v>
      </c>
      <c r="B1450" s="17" t="s">
        <v>1511</v>
      </c>
      <c r="C1450" s="18" t="s">
        <v>1512</v>
      </c>
      <c r="D1450" s="19" t="s">
        <v>33</v>
      </c>
      <c r="E1450" s="20">
        <v>2.6</v>
      </c>
      <c r="F1450" s="20">
        <v>0.52</v>
      </c>
      <c r="G1450" s="21"/>
      <c r="H1450" s="22">
        <f>F1450*G1450</f>
        <v>0</v>
      </c>
      <c r="I1450" s="1"/>
      <c r="J1450" s="1">
        <f>H1450</f>
        <v>0</v>
      </c>
      <c r="K1450" s="1"/>
    </row>
    <row r="1451" spans="1:16" s="2" customFormat="1" ht="20.399999999999999" x14ac:dyDescent="0.25">
      <c r="A1451" s="16" t="s">
        <v>1952</v>
      </c>
      <c r="B1451" s="17" t="s">
        <v>187</v>
      </c>
      <c r="C1451" s="18" t="s">
        <v>188</v>
      </c>
      <c r="D1451" s="19" t="s">
        <v>33</v>
      </c>
      <c r="E1451" s="20">
        <v>0.01</v>
      </c>
      <c r="F1451" s="20">
        <v>2E-3</v>
      </c>
      <c r="G1451" s="21"/>
      <c r="H1451" s="22">
        <f>F1451*G1451</f>
        <v>0</v>
      </c>
      <c r="I1451" s="1"/>
      <c r="J1451" s="1">
        <f>H1451</f>
        <v>0</v>
      </c>
      <c r="K1451" s="1"/>
    </row>
    <row r="1452" spans="1:16" s="2" customFormat="1" x14ac:dyDescent="0.25">
      <c r="A1452" s="16" t="s">
        <v>1953</v>
      </c>
      <c r="B1452" s="17" t="s">
        <v>193</v>
      </c>
      <c r="C1452" s="18" t="s">
        <v>167</v>
      </c>
      <c r="D1452" s="19" t="s">
        <v>33</v>
      </c>
      <c r="E1452" s="20">
        <v>0.01</v>
      </c>
      <c r="F1452" s="20">
        <v>2E-3</v>
      </c>
      <c r="G1452" s="21"/>
      <c r="H1452" s="22">
        <f>F1452*G1452</f>
        <v>0</v>
      </c>
      <c r="I1452" s="1"/>
      <c r="J1452" s="1">
        <f>H1452</f>
        <v>0</v>
      </c>
      <c r="K1452" s="1"/>
    </row>
    <row r="1453" spans="1:16" s="2" customFormat="1" x14ac:dyDescent="0.25">
      <c r="A1453" s="10" t="s">
        <v>1954</v>
      </c>
      <c r="B1453" s="11" t="s">
        <v>1955</v>
      </c>
      <c r="C1453" s="12" t="s">
        <v>1956</v>
      </c>
      <c r="D1453" s="13" t="s">
        <v>225</v>
      </c>
      <c r="E1453" s="49">
        <v>2</v>
      </c>
      <c r="F1453" s="50"/>
      <c r="G1453" s="14"/>
      <c r="H1453" s="15">
        <f>E1453*G1453</f>
        <v>0</v>
      </c>
      <c r="I1453" s="1"/>
      <c r="J1453" s="1"/>
      <c r="K1453" s="1">
        <f>H1453</f>
        <v>0</v>
      </c>
      <c r="P1453" s="2">
        <f>+E1453/$O$18</f>
        <v>0.10256410256410256</v>
      </c>
    </row>
    <row r="1454" spans="1:16" s="2" customFormat="1" x14ac:dyDescent="0.25">
      <c r="A1454" s="10" t="s">
        <v>1957</v>
      </c>
      <c r="B1454" s="11" t="s">
        <v>1905</v>
      </c>
      <c r="C1454" s="12" t="s">
        <v>1906</v>
      </c>
      <c r="D1454" s="13" t="s">
        <v>1848</v>
      </c>
      <c r="E1454" s="49">
        <v>2</v>
      </c>
      <c r="F1454" s="50"/>
      <c r="G1454" s="14"/>
      <c r="H1454" s="15"/>
      <c r="I1454" s="1"/>
      <c r="J1454" s="1"/>
      <c r="K1454" s="1"/>
      <c r="P1454" s="2">
        <f>+E1454/$O$18</f>
        <v>0.10256410256410256</v>
      </c>
    </row>
    <row r="1455" spans="1:16" s="2" customFormat="1" x14ac:dyDescent="0.25">
      <c r="A1455" s="16" t="s">
        <v>1958</v>
      </c>
      <c r="B1455" s="17" t="s">
        <v>24</v>
      </c>
      <c r="C1455" s="18" t="s">
        <v>25</v>
      </c>
      <c r="D1455" s="19" t="s">
        <v>26</v>
      </c>
      <c r="E1455" s="20">
        <v>3.04</v>
      </c>
      <c r="F1455" s="20">
        <v>6.08</v>
      </c>
      <c r="G1455" s="21"/>
      <c r="H1455" s="22">
        <f t="shared" ref="H1455:H1461" si="175">F1455*G1455</f>
        <v>0</v>
      </c>
      <c r="I1455" s="1">
        <f>H1455</f>
        <v>0</v>
      </c>
      <c r="J1455" s="1"/>
      <c r="K1455" s="1"/>
    </row>
    <row r="1456" spans="1:16" s="2" customFormat="1" x14ac:dyDescent="0.25">
      <c r="A1456" s="16" t="s">
        <v>1959</v>
      </c>
      <c r="B1456" s="17" t="s">
        <v>28</v>
      </c>
      <c r="C1456" s="18" t="s">
        <v>29</v>
      </c>
      <c r="D1456" s="19" t="s">
        <v>26</v>
      </c>
      <c r="E1456" s="20">
        <v>0.36</v>
      </c>
      <c r="F1456" s="20">
        <v>0.72</v>
      </c>
      <c r="G1456" s="21"/>
      <c r="H1456" s="22">
        <f t="shared" si="175"/>
        <v>0</v>
      </c>
      <c r="I1456" s="1">
        <f>H1456</f>
        <v>0</v>
      </c>
      <c r="J1456" s="1"/>
      <c r="K1456" s="1"/>
    </row>
    <row r="1457" spans="1:16" s="2" customFormat="1" ht="20.399999999999999" x14ac:dyDescent="0.25">
      <c r="A1457" s="16" t="s">
        <v>1960</v>
      </c>
      <c r="B1457" s="17" t="s">
        <v>187</v>
      </c>
      <c r="C1457" s="18" t="s">
        <v>188</v>
      </c>
      <c r="D1457" s="19" t="s">
        <v>33</v>
      </c>
      <c r="E1457" s="20">
        <v>0.03</v>
      </c>
      <c r="F1457" s="20">
        <v>0.06</v>
      </c>
      <c r="G1457" s="21"/>
      <c r="H1457" s="22">
        <f t="shared" si="175"/>
        <v>0</v>
      </c>
      <c r="I1457" s="1"/>
      <c r="J1457" s="1">
        <f>H1457</f>
        <v>0</v>
      </c>
      <c r="K1457" s="1"/>
    </row>
    <row r="1458" spans="1:16" s="2" customFormat="1" x14ac:dyDescent="0.25">
      <c r="A1458" s="16" t="s">
        <v>1961</v>
      </c>
      <c r="B1458" s="17" t="s">
        <v>611</v>
      </c>
      <c r="C1458" s="18" t="s">
        <v>612</v>
      </c>
      <c r="D1458" s="19" t="s">
        <v>33</v>
      </c>
      <c r="E1458" s="20">
        <v>0.22</v>
      </c>
      <c r="F1458" s="20">
        <v>0.44</v>
      </c>
      <c r="G1458" s="21"/>
      <c r="H1458" s="22">
        <f t="shared" si="175"/>
        <v>0</v>
      </c>
      <c r="I1458" s="1"/>
      <c r="J1458" s="1">
        <f>H1458</f>
        <v>0</v>
      </c>
      <c r="K1458" s="1"/>
    </row>
    <row r="1459" spans="1:16" s="2" customFormat="1" x14ac:dyDescent="0.25">
      <c r="A1459" s="16" t="s">
        <v>1962</v>
      </c>
      <c r="B1459" s="17" t="s">
        <v>193</v>
      </c>
      <c r="C1459" s="18" t="s">
        <v>167</v>
      </c>
      <c r="D1459" s="19" t="s">
        <v>33</v>
      </c>
      <c r="E1459" s="20">
        <v>0.11</v>
      </c>
      <c r="F1459" s="20">
        <v>0.22</v>
      </c>
      <c r="G1459" s="21"/>
      <c r="H1459" s="22">
        <f t="shared" si="175"/>
        <v>0</v>
      </c>
      <c r="I1459" s="1"/>
      <c r="J1459" s="1">
        <f>H1459</f>
        <v>0</v>
      </c>
      <c r="K1459" s="1"/>
    </row>
    <row r="1460" spans="1:16" s="2" customFormat="1" x14ac:dyDescent="0.25">
      <c r="A1460" s="16" t="s">
        <v>1963</v>
      </c>
      <c r="B1460" s="17" t="s">
        <v>1855</v>
      </c>
      <c r="C1460" s="18" t="s">
        <v>1856</v>
      </c>
      <c r="D1460" s="19" t="s">
        <v>567</v>
      </c>
      <c r="E1460" s="20">
        <v>0.2</v>
      </c>
      <c r="F1460" s="20">
        <v>0.4</v>
      </c>
      <c r="G1460" s="21"/>
      <c r="H1460" s="22">
        <f t="shared" si="175"/>
        <v>0</v>
      </c>
      <c r="I1460" s="1"/>
      <c r="J1460" s="1"/>
      <c r="K1460" s="1">
        <f>H1460</f>
        <v>0</v>
      </c>
    </row>
    <row r="1461" spans="1:16" s="2" customFormat="1" x14ac:dyDescent="0.25">
      <c r="A1461" s="16" t="s">
        <v>1964</v>
      </c>
      <c r="B1461" s="17" t="s">
        <v>1886</v>
      </c>
      <c r="C1461" s="18" t="s">
        <v>1887</v>
      </c>
      <c r="D1461" s="19" t="s">
        <v>96</v>
      </c>
      <c r="E1461" s="20">
        <v>2.5000000000000001E-3</v>
      </c>
      <c r="F1461" s="20">
        <v>5.0000000000000001E-3</v>
      </c>
      <c r="G1461" s="21"/>
      <c r="H1461" s="22">
        <f t="shared" si="175"/>
        <v>0</v>
      </c>
      <c r="I1461" s="1"/>
      <c r="J1461" s="1"/>
      <c r="K1461" s="1">
        <f>H1461</f>
        <v>0</v>
      </c>
    </row>
    <row r="1462" spans="1:16" s="2" customFormat="1" x14ac:dyDescent="0.25">
      <c r="A1462" s="10" t="s">
        <v>1965</v>
      </c>
      <c r="B1462" s="11" t="s">
        <v>1966</v>
      </c>
      <c r="C1462" s="12" t="s">
        <v>1967</v>
      </c>
      <c r="D1462" s="13" t="s">
        <v>225</v>
      </c>
      <c r="E1462" s="49">
        <v>2</v>
      </c>
      <c r="F1462" s="50"/>
      <c r="G1462" s="14"/>
      <c r="H1462" s="15">
        <f>E1462*G1462</f>
        <v>0</v>
      </c>
      <c r="I1462" s="1"/>
      <c r="J1462" s="1"/>
      <c r="K1462" s="1">
        <f>H1462</f>
        <v>0</v>
      </c>
      <c r="P1462" s="2">
        <f>+E1462/$O$18</f>
        <v>0.10256410256410256</v>
      </c>
    </row>
    <row r="1463" spans="1:16" s="2" customFormat="1" x14ac:dyDescent="0.25">
      <c r="A1463" s="10" t="s">
        <v>1968</v>
      </c>
      <c r="B1463" s="11" t="s">
        <v>1931</v>
      </c>
      <c r="C1463" s="12" t="s">
        <v>1932</v>
      </c>
      <c r="D1463" s="13" t="s">
        <v>225</v>
      </c>
      <c r="E1463" s="49">
        <v>2</v>
      </c>
      <c r="F1463" s="50"/>
      <c r="G1463" s="14"/>
      <c r="H1463" s="15"/>
      <c r="I1463" s="1"/>
      <c r="J1463" s="1"/>
      <c r="K1463" s="1"/>
      <c r="P1463" s="2">
        <f>+E1463/$O$18</f>
        <v>0.10256410256410256</v>
      </c>
    </row>
    <row r="1464" spans="1:16" s="2" customFormat="1" x14ac:dyDescent="0.25">
      <c r="A1464" s="16" t="s">
        <v>1969</v>
      </c>
      <c r="B1464" s="17" t="s">
        <v>24</v>
      </c>
      <c r="C1464" s="18" t="s">
        <v>25</v>
      </c>
      <c r="D1464" s="19" t="s">
        <v>26</v>
      </c>
      <c r="E1464" s="20">
        <v>1.82</v>
      </c>
      <c r="F1464" s="20">
        <v>3.64</v>
      </c>
      <c r="G1464" s="21"/>
      <c r="H1464" s="22">
        <f t="shared" ref="H1464:H1469" si="176">F1464*G1464</f>
        <v>0</v>
      </c>
      <c r="I1464" s="1">
        <f>H1464</f>
        <v>0</v>
      </c>
      <c r="J1464" s="1"/>
      <c r="K1464" s="1"/>
    </row>
    <row r="1465" spans="1:16" s="2" customFormat="1" x14ac:dyDescent="0.25">
      <c r="A1465" s="16" t="s">
        <v>1970</v>
      </c>
      <c r="B1465" s="17" t="s">
        <v>28</v>
      </c>
      <c r="C1465" s="18" t="s">
        <v>29</v>
      </c>
      <c r="D1465" s="19" t="s">
        <v>26</v>
      </c>
      <c r="E1465" s="20">
        <v>0.05</v>
      </c>
      <c r="F1465" s="20">
        <v>0.1</v>
      </c>
      <c r="G1465" s="21"/>
      <c r="H1465" s="22">
        <f t="shared" si="176"/>
        <v>0</v>
      </c>
      <c r="I1465" s="1">
        <f>H1465</f>
        <v>0</v>
      </c>
      <c r="J1465" s="1"/>
      <c r="K1465" s="1"/>
    </row>
    <row r="1466" spans="1:16" s="2" customFormat="1" ht="20.399999999999999" x14ac:dyDescent="0.25">
      <c r="A1466" s="16" t="s">
        <v>1971</v>
      </c>
      <c r="B1466" s="17" t="s">
        <v>187</v>
      </c>
      <c r="C1466" s="18" t="s">
        <v>188</v>
      </c>
      <c r="D1466" s="19" t="s">
        <v>33</v>
      </c>
      <c r="E1466" s="20">
        <v>0.02</v>
      </c>
      <c r="F1466" s="20">
        <v>0.04</v>
      </c>
      <c r="G1466" s="21"/>
      <c r="H1466" s="22">
        <f t="shared" si="176"/>
        <v>0</v>
      </c>
      <c r="I1466" s="1"/>
      <c r="J1466" s="1">
        <f>H1466</f>
        <v>0</v>
      </c>
      <c r="K1466" s="1"/>
    </row>
    <row r="1467" spans="1:16" s="2" customFormat="1" x14ac:dyDescent="0.25">
      <c r="A1467" s="16" t="s">
        <v>1972</v>
      </c>
      <c r="B1467" s="17" t="s">
        <v>193</v>
      </c>
      <c r="C1467" s="18" t="s">
        <v>167</v>
      </c>
      <c r="D1467" s="19" t="s">
        <v>33</v>
      </c>
      <c r="E1467" s="20">
        <v>0.03</v>
      </c>
      <c r="F1467" s="20">
        <v>0.06</v>
      </c>
      <c r="G1467" s="21"/>
      <c r="H1467" s="22">
        <f t="shared" si="176"/>
        <v>0</v>
      </c>
      <c r="I1467" s="1"/>
      <c r="J1467" s="1">
        <f>H1467</f>
        <v>0</v>
      </c>
      <c r="K1467" s="1"/>
    </row>
    <row r="1468" spans="1:16" s="2" customFormat="1" x14ac:dyDescent="0.25">
      <c r="A1468" s="16" t="s">
        <v>1973</v>
      </c>
      <c r="B1468" s="17" t="s">
        <v>1855</v>
      </c>
      <c r="C1468" s="18" t="s">
        <v>1856</v>
      </c>
      <c r="D1468" s="19" t="s">
        <v>567</v>
      </c>
      <c r="E1468" s="20">
        <v>0.06</v>
      </c>
      <c r="F1468" s="20">
        <v>0.12</v>
      </c>
      <c r="G1468" s="21"/>
      <c r="H1468" s="22">
        <f t="shared" si="176"/>
        <v>0</v>
      </c>
      <c r="I1468" s="1"/>
      <c r="J1468" s="1"/>
      <c r="K1468" s="1">
        <f>H1468</f>
        <v>0</v>
      </c>
    </row>
    <row r="1469" spans="1:16" s="2" customFormat="1" x14ac:dyDescent="0.25">
      <c r="A1469" s="16" t="s">
        <v>1974</v>
      </c>
      <c r="B1469" s="17" t="s">
        <v>1925</v>
      </c>
      <c r="C1469" s="18" t="s">
        <v>1926</v>
      </c>
      <c r="D1469" s="19" t="s">
        <v>96</v>
      </c>
      <c r="E1469" s="20">
        <v>2.8E-3</v>
      </c>
      <c r="F1469" s="20">
        <v>5.5999999999999999E-3</v>
      </c>
      <c r="G1469" s="21"/>
      <c r="H1469" s="22">
        <f t="shared" si="176"/>
        <v>0</v>
      </c>
      <c r="I1469" s="1"/>
      <c r="J1469" s="1"/>
      <c r="K1469" s="1">
        <f>H1469</f>
        <v>0</v>
      </c>
    </row>
    <row r="1470" spans="1:16" s="2" customFormat="1" x14ac:dyDescent="0.25">
      <c r="A1470" s="23" t="s">
        <v>1975</v>
      </c>
      <c r="B1470" s="24" t="s">
        <v>1976</v>
      </c>
      <c r="C1470" s="25" t="s">
        <v>1977</v>
      </c>
      <c r="D1470" s="26" t="s">
        <v>225</v>
      </c>
      <c r="E1470" s="67">
        <v>2</v>
      </c>
      <c r="F1470" s="68"/>
      <c r="G1470" s="27"/>
      <c r="H1470" s="28">
        <f>E1470*G1470</f>
        <v>0</v>
      </c>
      <c r="I1470" s="1"/>
      <c r="J1470" s="1"/>
      <c r="K1470" s="1">
        <f>H1470</f>
        <v>0</v>
      </c>
      <c r="P1470" s="2">
        <f>+E1470/$O$18</f>
        <v>0.10256410256410256</v>
      </c>
    </row>
    <row r="1471" spans="1:16" x14ac:dyDescent="0.25">
      <c r="A1471" s="29"/>
      <c r="B1471" s="29"/>
      <c r="C1471" s="30" t="s">
        <v>1978</v>
      </c>
      <c r="D1471" s="30"/>
      <c r="E1471" s="29"/>
      <c r="F1471" s="29"/>
      <c r="G1471" s="29"/>
      <c r="H1471" s="31">
        <f>SUM(H14:H1470)</f>
        <v>0</v>
      </c>
      <c r="P1471" s="2"/>
    </row>
    <row r="1472" spans="1:16" x14ac:dyDescent="0.25">
      <c r="A1472" s="34"/>
      <c r="B1472" s="34"/>
      <c r="C1472" s="35" t="s">
        <v>1979</v>
      </c>
      <c r="D1472" s="35"/>
      <c r="E1472" s="34"/>
      <c r="F1472" s="34"/>
      <c r="G1472" s="34"/>
      <c r="H1472" s="36">
        <f>SUM(I14:I1470)</f>
        <v>0</v>
      </c>
    </row>
    <row r="1473" spans="1:16" x14ac:dyDescent="0.25">
      <c r="A1473" s="34"/>
      <c r="B1473" s="34"/>
      <c r="C1473" s="35" t="s">
        <v>1980</v>
      </c>
      <c r="D1473" s="35"/>
      <c r="E1473" s="34"/>
      <c r="F1473" s="34"/>
      <c r="G1473" s="34"/>
      <c r="H1473" s="36">
        <f>SUM(J14:J1470)</f>
        <v>0</v>
      </c>
    </row>
    <row r="1474" spans="1:16" x14ac:dyDescent="0.25">
      <c r="A1474" s="34"/>
      <c r="B1474" s="34"/>
      <c r="C1474" s="35" t="s">
        <v>1981</v>
      </c>
      <c r="D1474" s="35"/>
      <c r="E1474" s="34"/>
      <c r="F1474" s="34"/>
      <c r="G1474" s="34"/>
      <c r="H1474" s="36">
        <f>SUM(K14:K1470)</f>
        <v>0</v>
      </c>
    </row>
    <row r="1475" spans="1:16" x14ac:dyDescent="0.25">
      <c r="A1475" s="34"/>
      <c r="B1475" s="34"/>
      <c r="C1475" s="35" t="s">
        <v>1982</v>
      </c>
      <c r="D1475" s="37">
        <v>0.05</v>
      </c>
      <c r="E1475" s="34"/>
      <c r="F1475" s="34"/>
      <c r="G1475" s="34"/>
      <c r="H1475" s="36">
        <f>H1474*D1475</f>
        <v>0</v>
      </c>
    </row>
    <row r="1476" spans="1:16" x14ac:dyDescent="0.25">
      <c r="A1476" s="34"/>
      <c r="B1476" s="34"/>
      <c r="C1476" s="35" t="s">
        <v>1983</v>
      </c>
      <c r="D1476" s="37">
        <v>0.02</v>
      </c>
      <c r="E1476" s="34"/>
      <c r="F1476" s="34"/>
      <c r="G1476" s="34"/>
      <c r="H1476" s="36">
        <f>H1474*D1476</f>
        <v>0</v>
      </c>
    </row>
    <row r="1477" spans="1:16" s="32" customFormat="1" x14ac:dyDescent="0.25">
      <c r="A1477" s="34"/>
      <c r="B1477" s="34"/>
      <c r="C1477" s="35" t="s">
        <v>1984</v>
      </c>
      <c r="D1477" s="38"/>
      <c r="E1477" s="34"/>
      <c r="F1477" s="34"/>
      <c r="G1477" s="34"/>
      <c r="H1477" s="36">
        <f>SUM(M14:M1470)</f>
        <v>0</v>
      </c>
      <c r="L1477" s="33"/>
      <c r="M1477" s="33"/>
      <c r="N1477" s="33"/>
      <c r="O1477" s="33"/>
      <c r="P1477" s="33"/>
    </row>
    <row r="1478" spans="1:16" s="32" customFormat="1" x14ac:dyDescent="0.25">
      <c r="A1478" s="34"/>
      <c r="B1478" s="34"/>
      <c r="C1478" s="35" t="s">
        <v>1985</v>
      </c>
      <c r="D1478" s="38" t="s">
        <v>1986</v>
      </c>
      <c r="E1478" s="34"/>
      <c r="F1478" s="34"/>
      <c r="G1478" s="34"/>
      <c r="H1478" s="36">
        <f>H1477*D1478</f>
        <v>0</v>
      </c>
      <c r="L1478" s="33"/>
      <c r="M1478" s="33"/>
      <c r="N1478" s="33"/>
      <c r="O1478" s="33"/>
      <c r="P1478" s="33"/>
    </row>
    <row r="1479" spans="1:16" s="32" customFormat="1" ht="26.4" x14ac:dyDescent="0.25">
      <c r="A1479" s="34"/>
      <c r="B1479" s="34"/>
      <c r="C1479" s="39" t="s">
        <v>1987</v>
      </c>
      <c r="D1479" s="37">
        <v>0.02</v>
      </c>
      <c r="E1479" s="34"/>
      <c r="F1479" s="34"/>
      <c r="G1479" s="34"/>
      <c r="H1479" s="36">
        <f>H1477*D1479</f>
        <v>0</v>
      </c>
      <c r="L1479" s="33"/>
      <c r="M1479" s="33"/>
      <c r="N1479" s="33"/>
      <c r="O1479" s="33"/>
      <c r="P1479" s="33"/>
    </row>
    <row r="1480" spans="1:16" s="32" customFormat="1" x14ac:dyDescent="0.25">
      <c r="A1480" s="34"/>
      <c r="B1480" s="34"/>
      <c r="C1480" s="35" t="s">
        <v>1988</v>
      </c>
      <c r="D1480" s="38"/>
      <c r="E1480" s="34"/>
      <c r="F1480" s="34"/>
      <c r="G1480" s="34"/>
      <c r="H1480" s="36">
        <f>SUM(L14:L1470)</f>
        <v>0</v>
      </c>
      <c r="L1480" s="33"/>
      <c r="M1480" s="33"/>
      <c r="N1480" s="33"/>
      <c r="O1480" s="33"/>
      <c r="P1480" s="33"/>
    </row>
    <row r="1481" spans="1:16" s="32" customFormat="1" x14ac:dyDescent="0.25">
      <c r="A1481" s="34"/>
      <c r="B1481" s="34"/>
      <c r="C1481" s="35" t="s">
        <v>1989</v>
      </c>
      <c r="D1481" s="37">
        <v>0.02</v>
      </c>
      <c r="E1481" s="34"/>
      <c r="F1481" s="34"/>
      <c r="G1481" s="34"/>
      <c r="H1481" s="36">
        <f>H1480*D1481</f>
        <v>0</v>
      </c>
      <c r="L1481" s="33"/>
      <c r="M1481" s="33"/>
      <c r="N1481" s="33"/>
      <c r="O1481" s="33"/>
      <c r="P1481" s="33"/>
    </row>
    <row r="1482" spans="1:16" s="32" customFormat="1" x14ac:dyDescent="0.25">
      <c r="A1482" s="34"/>
      <c r="B1482" s="34"/>
      <c r="C1482" s="35" t="s">
        <v>1990</v>
      </c>
      <c r="D1482" s="38" t="s">
        <v>1991</v>
      </c>
      <c r="E1482" s="34"/>
      <c r="F1482" s="34"/>
      <c r="G1482" s="34"/>
      <c r="H1482" s="36">
        <f>H1480*D1482</f>
        <v>0</v>
      </c>
      <c r="L1482" s="33"/>
      <c r="M1482" s="33"/>
      <c r="N1482" s="33"/>
      <c r="O1482" s="33"/>
      <c r="P1482" s="33"/>
    </row>
    <row r="1483" spans="1:16" s="32" customFormat="1" x14ac:dyDescent="0.25">
      <c r="A1483" s="34"/>
      <c r="B1483" s="34"/>
      <c r="C1483" s="35" t="s">
        <v>1992</v>
      </c>
      <c r="D1483" s="38"/>
      <c r="E1483" s="34"/>
      <c r="F1483" s="34"/>
      <c r="G1483" s="34"/>
      <c r="H1483" s="36">
        <f>SUM(N14:N1470)</f>
        <v>0</v>
      </c>
      <c r="L1483" s="33"/>
      <c r="M1483" s="33"/>
      <c r="N1483" s="33"/>
      <c r="O1483" s="33"/>
      <c r="P1483" s="33"/>
    </row>
    <row r="1484" spans="1:16" s="32" customFormat="1" x14ac:dyDescent="0.25">
      <c r="A1484" s="34"/>
      <c r="B1484" s="34"/>
      <c r="C1484" s="35" t="s">
        <v>1993</v>
      </c>
      <c r="D1484" s="37">
        <v>0.05</v>
      </c>
      <c r="E1484" s="34"/>
      <c r="F1484" s="34"/>
      <c r="G1484" s="34"/>
      <c r="H1484" s="36">
        <f>H1483*D1484</f>
        <v>0</v>
      </c>
      <c r="L1484" s="33"/>
      <c r="M1484" s="33"/>
      <c r="N1484" s="33"/>
      <c r="O1484" s="33"/>
      <c r="P1484" s="33"/>
    </row>
    <row r="1485" spans="1:16" s="32" customFormat="1" x14ac:dyDescent="0.25">
      <c r="A1485" s="34"/>
      <c r="B1485" s="34"/>
      <c r="C1485" s="35" t="s">
        <v>1994</v>
      </c>
      <c r="D1485" s="38" t="s">
        <v>1995</v>
      </c>
      <c r="E1485" s="34"/>
      <c r="F1485" s="34"/>
      <c r="G1485" s="34"/>
      <c r="H1485" s="36">
        <f>H1483*D1485</f>
        <v>0</v>
      </c>
      <c r="L1485" s="33"/>
      <c r="M1485" s="33"/>
      <c r="N1485" s="33"/>
      <c r="O1485" s="33"/>
      <c r="P1485" s="33"/>
    </row>
    <row r="1486" spans="1:16" s="32" customFormat="1" x14ac:dyDescent="0.25">
      <c r="A1486" s="34"/>
      <c r="B1486" s="34"/>
      <c r="C1486" s="35" t="s">
        <v>1996</v>
      </c>
      <c r="D1486" s="38"/>
      <c r="E1486" s="34"/>
      <c r="F1486" s="34"/>
      <c r="G1486" s="34"/>
      <c r="H1486" s="36">
        <f>SUM(H1472:H1485)</f>
        <v>0</v>
      </c>
      <c r="L1486" s="33"/>
      <c r="M1486" s="33"/>
      <c r="N1486" s="33"/>
      <c r="O1486" s="33"/>
      <c r="P1486" s="33"/>
    </row>
    <row r="1487" spans="1:16" s="32" customFormat="1" x14ac:dyDescent="0.25">
      <c r="A1487" s="34"/>
      <c r="B1487" s="34"/>
      <c r="C1487" s="35" t="s">
        <v>1997</v>
      </c>
      <c r="D1487" s="38" t="s">
        <v>1998</v>
      </c>
      <c r="E1487" s="34"/>
      <c r="F1487" s="34"/>
      <c r="G1487" s="34"/>
      <c r="H1487" s="36">
        <f>D1487*SUM(H1472,H1473,H1474,H1475,H1476,H1477,H1478,H1479,H1483,H1484,H1485)</f>
        <v>0</v>
      </c>
      <c r="L1487" s="33"/>
      <c r="M1487" s="33"/>
      <c r="N1487" s="33"/>
      <c r="O1487" s="33"/>
      <c r="P1487" s="33"/>
    </row>
    <row r="1488" spans="1:16" s="32" customFormat="1" x14ac:dyDescent="0.25">
      <c r="A1488" s="34"/>
      <c r="B1488" s="34"/>
      <c r="C1488" s="35" t="s">
        <v>1999</v>
      </c>
      <c r="D1488" s="38"/>
      <c r="E1488" s="34"/>
      <c r="F1488" s="34"/>
      <c r="G1488" s="34"/>
      <c r="H1488" s="36">
        <f>SUM(H1486,H1487)</f>
        <v>0</v>
      </c>
      <c r="L1488" s="33"/>
      <c r="M1488" s="33"/>
      <c r="N1488" s="33"/>
      <c r="O1488" s="33"/>
      <c r="P1488" s="33"/>
    </row>
    <row r="1489" spans="1:16" s="32" customFormat="1" x14ac:dyDescent="0.25">
      <c r="A1489" s="34"/>
      <c r="B1489" s="34"/>
      <c r="C1489" s="35" t="s">
        <v>2000</v>
      </c>
      <c r="D1489" s="38" t="s">
        <v>2001</v>
      </c>
      <c r="E1489" s="34"/>
      <c r="F1489" s="34"/>
      <c r="G1489" s="34"/>
      <c r="H1489" s="36">
        <f>H1488*D1489</f>
        <v>0</v>
      </c>
      <c r="L1489" s="33"/>
      <c r="M1489" s="33"/>
      <c r="N1489" s="33"/>
      <c r="O1489" s="33"/>
      <c r="P1489" s="33"/>
    </row>
    <row r="1490" spans="1:16" s="32" customFormat="1" x14ac:dyDescent="0.25">
      <c r="A1490" s="34"/>
      <c r="B1490" s="34"/>
      <c r="C1490" s="35" t="s">
        <v>2002</v>
      </c>
      <c r="D1490" s="40"/>
      <c r="E1490" s="34"/>
      <c r="F1490" s="34"/>
      <c r="G1490" s="34"/>
      <c r="H1490" s="36">
        <f>SUM(H1488,H1489)</f>
        <v>0</v>
      </c>
      <c r="L1490" s="33"/>
      <c r="M1490" s="33"/>
      <c r="N1490" s="33"/>
      <c r="O1490" s="33"/>
      <c r="P1490" s="33"/>
    </row>
    <row r="1491" spans="1:16" s="32" customFormat="1" x14ac:dyDescent="0.25">
      <c r="A1491" s="34"/>
      <c r="B1491" s="34"/>
      <c r="C1491" s="35" t="s">
        <v>2003</v>
      </c>
      <c r="D1491" s="37">
        <v>0.12</v>
      </c>
      <c r="E1491" s="34"/>
      <c r="F1491" s="34"/>
      <c r="G1491" s="34"/>
      <c r="H1491" s="36">
        <f>H1490*D1491</f>
        <v>0</v>
      </c>
      <c r="L1491" s="33"/>
      <c r="M1491" s="33"/>
      <c r="N1491" s="33"/>
      <c r="O1491" s="33"/>
      <c r="P1491" s="33"/>
    </row>
    <row r="1492" spans="1:16" s="32" customFormat="1" x14ac:dyDescent="0.25">
      <c r="A1492" s="34"/>
      <c r="B1492" s="34"/>
      <c r="C1492" s="35" t="s">
        <v>2004</v>
      </c>
      <c r="D1492" s="35"/>
      <c r="E1492" s="34"/>
      <c r="F1492" s="34"/>
      <c r="G1492" s="34"/>
      <c r="H1492" s="36">
        <f>SUM(H1490,H1491)</f>
        <v>0</v>
      </c>
      <c r="L1492" s="33"/>
      <c r="M1492" s="33"/>
      <c r="N1492" s="33"/>
      <c r="O1492" s="33"/>
      <c r="P1492" s="33"/>
    </row>
  </sheetData>
  <autoFilter ref="A13:N1492"/>
  <mergeCells count="272">
    <mergeCell ref="E1453:F1453"/>
    <mergeCell ref="E1454:F1454"/>
    <mergeCell ref="E1462:F1462"/>
    <mergeCell ref="E1463:F1463"/>
    <mergeCell ref="E1470:F1470"/>
    <mergeCell ref="E1431:F1431"/>
    <mergeCell ref="E1437:F1437"/>
    <mergeCell ref="E1438:F1438"/>
    <mergeCell ref="E1445:F1445"/>
    <mergeCell ref="E1446:F1446"/>
    <mergeCell ref="E1447:F1447"/>
    <mergeCell ref="E1404:F1404"/>
    <mergeCell ref="E1412:F1412"/>
    <mergeCell ref="E1413:F1413"/>
    <mergeCell ref="E1421:F1421"/>
    <mergeCell ref="E1422:F1422"/>
    <mergeCell ref="E1430:F1430"/>
    <mergeCell ref="B1384:G1384"/>
    <mergeCell ref="B1385:G1385"/>
    <mergeCell ref="E1386:F1386"/>
    <mergeCell ref="E1394:F1394"/>
    <mergeCell ref="E1395:F1395"/>
    <mergeCell ref="E1403:F1403"/>
    <mergeCell ref="E1370:F1370"/>
    <mergeCell ref="E1371:F1371"/>
    <mergeCell ref="E1372:F1372"/>
    <mergeCell ref="E1377:F1377"/>
    <mergeCell ref="E1378:F1378"/>
    <mergeCell ref="E1383:F1383"/>
    <mergeCell ref="E1349:F1349"/>
    <mergeCell ref="E1350:F1350"/>
    <mergeCell ref="E1356:F1356"/>
    <mergeCell ref="E1357:F1357"/>
    <mergeCell ref="E1363:F1363"/>
    <mergeCell ref="E1364:F1364"/>
    <mergeCell ref="B1327:G1327"/>
    <mergeCell ref="E1328:F1328"/>
    <mergeCell ref="E1335:F1335"/>
    <mergeCell ref="E1336:F1336"/>
    <mergeCell ref="E1342:F1342"/>
    <mergeCell ref="E1343:F1343"/>
    <mergeCell ref="E1316:F1316"/>
    <mergeCell ref="E1317:F1317"/>
    <mergeCell ref="E1323:F1323"/>
    <mergeCell ref="E1324:F1324"/>
    <mergeCell ref="E1325:F1325"/>
    <mergeCell ref="B1326:G1326"/>
    <mergeCell ref="E1304:F1304"/>
    <mergeCell ref="E1305:F1305"/>
    <mergeCell ref="E1306:F1306"/>
    <mergeCell ref="E1307:F1307"/>
    <mergeCell ref="E1314:F1314"/>
    <mergeCell ref="E1315:F1315"/>
    <mergeCell ref="E1286:F1286"/>
    <mergeCell ref="E1287:F1287"/>
    <mergeCell ref="E1294:F1294"/>
    <mergeCell ref="E1295:F1295"/>
    <mergeCell ref="E1296:F1296"/>
    <mergeCell ref="E1297:F1297"/>
    <mergeCell ref="E1269:F1269"/>
    <mergeCell ref="E1270:F1270"/>
    <mergeCell ref="E1271:F1271"/>
    <mergeCell ref="E1272:F1272"/>
    <mergeCell ref="E1278:F1278"/>
    <mergeCell ref="E1279:F1279"/>
    <mergeCell ref="E1257:F1257"/>
    <mergeCell ref="E1258:F1258"/>
    <mergeCell ref="E1259:F1259"/>
    <mergeCell ref="E1260:F1260"/>
    <mergeCell ref="E1261:F1261"/>
    <mergeCell ref="E1268:F1268"/>
    <mergeCell ref="E1239:F1239"/>
    <mergeCell ref="E1240:F1240"/>
    <mergeCell ref="E1247:F1247"/>
    <mergeCell ref="E1248:F1248"/>
    <mergeCell ref="E1249:F1249"/>
    <mergeCell ref="E1256:F1256"/>
    <mergeCell ref="E1227:F1227"/>
    <mergeCell ref="E1228:F1228"/>
    <mergeCell ref="E1229:F1229"/>
    <mergeCell ref="E1236:F1236"/>
    <mergeCell ref="E1237:F1237"/>
    <mergeCell ref="E1238:F1238"/>
    <mergeCell ref="E1200:F1200"/>
    <mergeCell ref="E1201:F1201"/>
    <mergeCell ref="E1214:F1214"/>
    <mergeCell ref="B1218:G1218"/>
    <mergeCell ref="B1219:G1219"/>
    <mergeCell ref="E1220:F1220"/>
    <mergeCell ref="E1151:F1151"/>
    <mergeCell ref="E1166:F1166"/>
    <mergeCell ref="E1170:F1170"/>
    <mergeCell ref="E1180:F1180"/>
    <mergeCell ref="E1181:F1181"/>
    <mergeCell ref="E1185:F1185"/>
    <mergeCell ref="E1105:F1105"/>
    <mergeCell ref="E1109:F1109"/>
    <mergeCell ref="E1127:F1127"/>
    <mergeCell ref="E1128:F1128"/>
    <mergeCell ref="E1132:F1132"/>
    <mergeCell ref="E1150:F1150"/>
    <mergeCell ref="E1059:F1059"/>
    <mergeCell ref="E1063:F1063"/>
    <mergeCell ref="E1081:F1081"/>
    <mergeCell ref="E1082:F1082"/>
    <mergeCell ref="E1086:F1086"/>
    <mergeCell ref="E1104:F1104"/>
    <mergeCell ref="E1015:F1015"/>
    <mergeCell ref="E1023:F1023"/>
    <mergeCell ref="B1038:G1038"/>
    <mergeCell ref="B1039:G1039"/>
    <mergeCell ref="E1040:F1040"/>
    <mergeCell ref="E1058:F1058"/>
    <mergeCell ref="E964:F964"/>
    <mergeCell ref="B979:G979"/>
    <mergeCell ref="B980:G980"/>
    <mergeCell ref="E981:F981"/>
    <mergeCell ref="E999:F999"/>
    <mergeCell ref="E1000:F1000"/>
    <mergeCell ref="B920:G920"/>
    <mergeCell ref="B921:G921"/>
    <mergeCell ref="E922:F922"/>
    <mergeCell ref="E940:F940"/>
    <mergeCell ref="E941:F941"/>
    <mergeCell ref="E956:F956"/>
    <mergeCell ref="B862:G862"/>
    <mergeCell ref="E863:F863"/>
    <mergeCell ref="E881:F881"/>
    <mergeCell ref="E882:F882"/>
    <mergeCell ref="E897:F897"/>
    <mergeCell ref="E905:F905"/>
    <mergeCell ref="E804:F804"/>
    <mergeCell ref="E822:F822"/>
    <mergeCell ref="E823:F823"/>
    <mergeCell ref="E838:F838"/>
    <mergeCell ref="E846:F846"/>
    <mergeCell ref="B861:G861"/>
    <mergeCell ref="E763:F763"/>
    <mergeCell ref="E764:F764"/>
    <mergeCell ref="E779:F779"/>
    <mergeCell ref="E787:F787"/>
    <mergeCell ref="B802:G802"/>
    <mergeCell ref="B803:G803"/>
    <mergeCell ref="E705:F705"/>
    <mergeCell ref="E720:F720"/>
    <mergeCell ref="E728:F728"/>
    <mergeCell ref="B743:G743"/>
    <mergeCell ref="B744:G744"/>
    <mergeCell ref="E745:F745"/>
    <mergeCell ref="E647:F647"/>
    <mergeCell ref="E662:F662"/>
    <mergeCell ref="E670:F670"/>
    <mergeCell ref="B685:G685"/>
    <mergeCell ref="E686:F686"/>
    <mergeCell ref="E704:F704"/>
    <mergeCell ref="E603:F603"/>
    <mergeCell ref="E611:F611"/>
    <mergeCell ref="B626:G626"/>
    <mergeCell ref="B627:G627"/>
    <mergeCell ref="E628:F628"/>
    <mergeCell ref="E646:F646"/>
    <mergeCell ref="E552:F552"/>
    <mergeCell ref="B567:G567"/>
    <mergeCell ref="B568:G568"/>
    <mergeCell ref="E569:F569"/>
    <mergeCell ref="E587:F587"/>
    <mergeCell ref="E588:F588"/>
    <mergeCell ref="B508:G508"/>
    <mergeCell ref="B509:G509"/>
    <mergeCell ref="E510:F510"/>
    <mergeCell ref="E528:F528"/>
    <mergeCell ref="E529:F529"/>
    <mergeCell ref="E544:F544"/>
    <mergeCell ref="B450:G450"/>
    <mergeCell ref="E451:F451"/>
    <mergeCell ref="E469:F469"/>
    <mergeCell ref="E470:F470"/>
    <mergeCell ref="E485:F485"/>
    <mergeCell ref="E493:F493"/>
    <mergeCell ref="E393:F393"/>
    <mergeCell ref="E408:F408"/>
    <mergeCell ref="E416:F416"/>
    <mergeCell ref="E431:F431"/>
    <mergeCell ref="E440:F440"/>
    <mergeCell ref="B449:G449"/>
    <mergeCell ref="E349:F349"/>
    <mergeCell ref="E357:F357"/>
    <mergeCell ref="B372:G372"/>
    <mergeCell ref="B373:G373"/>
    <mergeCell ref="E374:F374"/>
    <mergeCell ref="E392:F392"/>
    <mergeCell ref="E298:F298"/>
    <mergeCell ref="B313:G313"/>
    <mergeCell ref="B314:G314"/>
    <mergeCell ref="E315:F315"/>
    <mergeCell ref="E333:F333"/>
    <mergeCell ref="E334:F334"/>
    <mergeCell ref="E246:F246"/>
    <mergeCell ref="B255:G255"/>
    <mergeCell ref="E256:F256"/>
    <mergeCell ref="E274:F274"/>
    <mergeCell ref="E275:F275"/>
    <mergeCell ref="E290:F290"/>
    <mergeCell ref="E212:F212"/>
    <mergeCell ref="E219:F219"/>
    <mergeCell ref="E227:F227"/>
    <mergeCell ref="E235:F235"/>
    <mergeCell ref="E236:F236"/>
    <mergeCell ref="E237:F237"/>
    <mergeCell ref="E167:F167"/>
    <mergeCell ref="E174:F174"/>
    <mergeCell ref="E183:F183"/>
    <mergeCell ref="E191:F191"/>
    <mergeCell ref="E198:F198"/>
    <mergeCell ref="E205:F205"/>
    <mergeCell ref="E131:F131"/>
    <mergeCell ref="E132:F132"/>
    <mergeCell ref="E133:F133"/>
    <mergeCell ref="E145:F145"/>
    <mergeCell ref="E150:F150"/>
    <mergeCell ref="E159:F159"/>
    <mergeCell ref="E125:F125"/>
    <mergeCell ref="E126:F126"/>
    <mergeCell ref="E127:F127"/>
    <mergeCell ref="E128:F128"/>
    <mergeCell ref="E129:F129"/>
    <mergeCell ref="E130:F130"/>
    <mergeCell ref="E104:F104"/>
    <mergeCell ref="E120:F120"/>
    <mergeCell ref="E121:F121"/>
    <mergeCell ref="E122:F122"/>
    <mergeCell ref="E123:F123"/>
    <mergeCell ref="E124:F124"/>
    <mergeCell ref="E77:F77"/>
    <mergeCell ref="E82:F82"/>
    <mergeCell ref="E85:F85"/>
    <mergeCell ref="B90:G90"/>
    <mergeCell ref="B91:G91"/>
    <mergeCell ref="E92:F92"/>
    <mergeCell ref="E53:F53"/>
    <mergeCell ref="E59:F59"/>
    <mergeCell ref="E62:F62"/>
    <mergeCell ref="E67:F67"/>
    <mergeCell ref="E69:F69"/>
    <mergeCell ref="E74:F74"/>
    <mergeCell ref="E28:F28"/>
    <mergeCell ref="E32:F32"/>
    <mergeCell ref="E38:F38"/>
    <mergeCell ref="E40:F40"/>
    <mergeCell ref="E44:F44"/>
    <mergeCell ref="E50:F50"/>
    <mergeCell ref="B17:G17"/>
    <mergeCell ref="E18:F18"/>
    <mergeCell ref="E22:F22"/>
    <mergeCell ref="A8:H8"/>
    <mergeCell ref="A9:H9"/>
    <mergeCell ref="A11:A12"/>
    <mergeCell ref="B11:B12"/>
    <mergeCell ref="C11:C12"/>
    <mergeCell ref="D11:D12"/>
    <mergeCell ref="E11:F11"/>
    <mergeCell ref="G11:G12"/>
    <mergeCell ref="H11:H12"/>
    <mergeCell ref="A1:H1"/>
    <mergeCell ref="A2:H2"/>
    <mergeCell ref="A3:H3"/>
    <mergeCell ref="A5:H5"/>
    <mergeCell ref="A6:H6"/>
    <mergeCell ref="A7:H7"/>
    <mergeCell ref="B14:G14"/>
    <mergeCell ref="B15:G15"/>
    <mergeCell ref="B16:G16"/>
  </mergeCells>
  <pageMargins left="0.59" right="0.39" top="0.49" bottom="0.48" header="0.24" footer="0.23"/>
  <pageSetup paperSize="9" scale="85" orientation="portrait" verticalDpi="0" r:id="rId1"/>
  <headerFooter>
    <oddHeader>&amp;Ц&amp;LПРОГРАММНЫЙ КОМПЛЕКС TNQURILISH 5.0&amp;C &amp;R 83-226-1352</oddHeader>
    <oddFooter xml:space="preserve">&amp;L&amp;7 &amp;CСтраница &amp;P&amp;R&amp;7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Ко-ця</vt:lpstr>
      <vt:lpstr>сув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2026-02-13T11:56:33Z</dcterms:created>
  <dcterms:modified xsi:type="dcterms:W3CDTF">2026-02-13T12:46:00Z</dcterms:modified>
</cp:coreProperties>
</file>